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75" windowHeight="5895" activeTab="0"/>
  </bookViews>
  <sheets>
    <sheet name="zał. 20" sheetId="1" r:id="rId1"/>
  </sheets>
  <definedNames>
    <definedName name="_xlnm.Print_Titles" localSheetId="0">'zał. 20'!$9:$11</definedName>
  </definedNames>
  <calcPr fullCalcOnLoad="1"/>
</workbook>
</file>

<file path=xl/sharedStrings.xml><?xml version="1.0" encoding="utf-8"?>
<sst xmlns="http://schemas.openxmlformats.org/spreadsheetml/2006/main" count="57" uniqueCount="48">
  <si>
    <t xml:space="preserve">WYDATKI  BUDŻETU NA PROGRAMY I PROJEKTY REALIZOWANE  ZE  ŚRODKÓW  ZEWNĘTRZNYCH </t>
  </si>
  <si>
    <t>W  2008  ROKU</t>
  </si>
  <si>
    <t>w złotych</t>
  </si>
  <si>
    <t>Dział</t>
  </si>
  <si>
    <t>Rozdział</t>
  </si>
  <si>
    <t>§</t>
  </si>
  <si>
    <t>Nazwa programu, projektu</t>
  </si>
  <si>
    <t>Jednostka organizacyjna realizująca program lub</t>
  </si>
  <si>
    <t>Okres realizacji</t>
  </si>
  <si>
    <t>Łączne nakłady</t>
  </si>
  <si>
    <t>Finansowanie 2008r.</t>
  </si>
  <si>
    <t>%</t>
  </si>
  <si>
    <t xml:space="preserve"> koordynująca wykonanie programu</t>
  </si>
  <si>
    <t>Rok rozpoczęcia</t>
  </si>
  <si>
    <t>Rok zakończenia</t>
  </si>
  <si>
    <t>finansowe
w 2008r.</t>
  </si>
  <si>
    <t xml:space="preserve">Środki własne </t>
  </si>
  <si>
    <t xml:space="preserve">Środki pomocowe </t>
  </si>
  <si>
    <t>dofinansowania</t>
  </si>
  <si>
    <t>Sektorowy Program Operacyjny Wzrost Konkurencyjności Przedsiębiorstw</t>
  </si>
  <si>
    <t>Polska Agencja Rozwoju Przedsiębiorczości w ramach Europejskiego Funduszu Rozwoju Regionalnego</t>
  </si>
  <si>
    <t>Dotacja celowa z budżetu na finansowanie lub dofinansowanie zadań zleconych do realizacji fundacjom</t>
  </si>
  <si>
    <t>"Leonardo da Vinci" - Praktyka uczniów technikum samochodowego i mechanicznego w Niemczech szansą poznania rynku UE</t>
  </si>
  <si>
    <t>Fundacja Rozwoju Systemu Edukacji</t>
  </si>
  <si>
    <t>Składki na ubezpieczenie społeczne</t>
  </si>
  <si>
    <t>Składki na fundusz pracy</t>
  </si>
  <si>
    <t>Wynagrodzenia bezosobowe</t>
  </si>
  <si>
    <t>Zakup pomocy naukowych, dydaktycznych i książek</t>
  </si>
  <si>
    <t>Zakup usług pozostałych</t>
  </si>
  <si>
    <t>Podróże służbowe zagraniczne</t>
  </si>
  <si>
    <t>Concerto ACT 2</t>
  </si>
  <si>
    <t>6 Ramowy Program Unii Europejskiej</t>
  </si>
  <si>
    <t>Zakup materiałów i wyposażenia</t>
  </si>
  <si>
    <t>"</t>
  </si>
  <si>
    <t>Zakup usług obejmujących tłumaczenia</t>
  </si>
  <si>
    <t>Zakup usług obejmujących wykonanie ekspertyz, analiz i opinii</t>
  </si>
  <si>
    <t>6058
6059</t>
  </si>
  <si>
    <t xml:space="preserve">"Modernizacja Bałtyckiego Teatru w Koszalinie" </t>
  </si>
  <si>
    <t>ZPORR
 Zachodniopomorski Urząd Wojewódzki,
Urząd Miejski Koszalin</t>
  </si>
  <si>
    <t>Wydatki inwestycyjne jednostek budżetowych</t>
  </si>
  <si>
    <t>OGÓŁEM</t>
  </si>
  <si>
    <t xml:space="preserve">                           Nr XXVIII/177/2007 </t>
  </si>
  <si>
    <t xml:space="preserve">                           Rady Miejskiej w Koszalinie</t>
  </si>
  <si>
    <t xml:space="preserve">                           z dnia 20 grudnia 2007 r.</t>
  </si>
  <si>
    <t xml:space="preserve"> Załącznik nr 20 do Uchwały</t>
  </si>
  <si>
    <t>Autor dokumentu: Agnieszka Mioduszewska</t>
  </si>
  <si>
    <t>Wprowadził do BIP: Agnieszka Mioduszewska</t>
  </si>
  <si>
    <t>Data wprowadzenia do BIP: 24.12.2007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</si>
</sst>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4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3"/>
      <name val="Times New Roman CE"/>
      <family val="1"/>
    </font>
    <font>
      <b/>
      <sz val="16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i/>
      <sz val="10"/>
      <name val="Arial CE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i/>
      <sz val="10"/>
      <name val="Times New Roman CE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Arial CE"/>
      <family val="0"/>
    </font>
    <font>
      <b/>
      <sz val="11"/>
      <name val="Arial CE"/>
      <family val="0"/>
    </font>
    <font>
      <i/>
      <sz val="9"/>
      <name val="Times New Roman CE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3" fillId="0" borderId="21" xfId="0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/>
    </xf>
    <xf numFmtId="164" fontId="15" fillId="0" borderId="19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 vertical="center"/>
    </xf>
    <xf numFmtId="164" fontId="16" fillId="0" borderId="19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16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3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right" vertical="center"/>
    </xf>
    <xf numFmtId="164" fontId="16" fillId="0" borderId="14" xfId="0" applyNumberFormat="1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31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18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9" fillId="0" borderId="21" xfId="0" applyFont="1" applyBorder="1" applyAlignment="1">
      <alignment horizontal="center" vertical="center"/>
    </xf>
    <xf numFmtId="3" fontId="15" fillId="0" borderId="21" xfId="0" applyNumberFormat="1" applyFont="1" applyBorder="1" applyAlignment="1">
      <alignment vertical="center"/>
    </xf>
    <xf numFmtId="3" fontId="15" fillId="0" borderId="22" xfId="0" applyNumberFormat="1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20" fillId="0" borderId="25" xfId="0" applyFont="1" applyBorder="1" applyAlignment="1">
      <alignment vertical="center"/>
    </xf>
    <xf numFmtId="3" fontId="20" fillId="0" borderId="25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center"/>
    </xf>
    <xf numFmtId="3" fontId="20" fillId="0" borderId="27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6" fillId="0" borderId="12" xfId="0" applyFont="1" applyBorder="1" applyAlignment="1">
      <alignment vertical="center"/>
    </xf>
    <xf numFmtId="3" fontId="16" fillId="0" borderId="12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vertical="center"/>
    </xf>
    <xf numFmtId="3" fontId="16" fillId="0" borderId="25" xfId="0" applyNumberFormat="1" applyFont="1" applyBorder="1" applyAlignment="1">
      <alignment vertical="center"/>
    </xf>
    <xf numFmtId="3" fontId="16" fillId="0" borderId="27" xfId="0" applyNumberFormat="1" applyFont="1" applyBorder="1" applyAlignment="1">
      <alignment vertical="center"/>
    </xf>
    <xf numFmtId="0" fontId="21" fillId="0" borderId="35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 wrapText="1"/>
    </xf>
    <xf numFmtId="0" fontId="12" fillId="0" borderId="36" xfId="0" applyFont="1" applyBorder="1" applyAlignment="1">
      <alignment vertical="center"/>
    </xf>
    <xf numFmtId="3" fontId="12" fillId="0" borderId="37" xfId="0" applyNumberFormat="1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/>
    </xf>
    <xf numFmtId="0" fontId="17" fillId="0" borderId="0" xfId="0" applyFont="1" applyAlignment="1">
      <alignment/>
    </xf>
    <xf numFmtId="49" fontId="2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4" fontId="1" fillId="0" borderId="0" xfId="0" applyNumberFormat="1" applyFont="1" applyFill="1" applyBorder="1" applyAlignment="1" applyProtection="1">
      <alignment horizontal="center" vertical="top"/>
      <protection/>
    </xf>
    <xf numFmtId="3" fontId="1" fillId="0" borderId="0" xfId="0" applyNumberFormat="1" applyFont="1" applyFill="1" applyBorder="1" applyAlignment="1" applyProtection="1">
      <alignment horizontal="center" vertical="top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1"/>
  <sheetViews>
    <sheetView tabSelected="1" workbookViewId="0" topLeftCell="A34">
      <selection activeCell="E44" sqref="E44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5.75390625" style="1" customWidth="1"/>
    <col min="4" max="4" width="29.75390625" style="2" customWidth="1"/>
    <col min="5" max="5" width="22.25390625" style="2" customWidth="1"/>
    <col min="6" max="6" width="9.75390625" style="2" customWidth="1"/>
    <col min="7" max="7" width="10.25390625" style="2" customWidth="1"/>
    <col min="8" max="8" width="11.25390625" style="3" customWidth="1"/>
    <col min="9" max="9" width="11.125" style="3" customWidth="1"/>
    <col min="10" max="10" width="10.625" style="3" customWidth="1"/>
    <col min="11" max="11" width="8.125" style="0" hidden="1" customWidth="1"/>
  </cols>
  <sheetData>
    <row r="1" ht="15" customHeight="1">
      <c r="I1" s="4" t="s">
        <v>44</v>
      </c>
    </row>
    <row r="2" spans="8:9" ht="12.75">
      <c r="H2" s="153" t="s">
        <v>41</v>
      </c>
      <c r="I2" s="5"/>
    </row>
    <row r="3" spans="8:9" ht="12.75">
      <c r="H3" s="154" t="s">
        <v>42</v>
      </c>
      <c r="I3" s="5"/>
    </row>
    <row r="4" spans="8:10" ht="14.25" customHeight="1">
      <c r="H4" s="154" t="s">
        <v>43</v>
      </c>
      <c r="I4" s="5"/>
      <c r="J4" s="6"/>
    </row>
    <row r="5" ht="2.25" customHeight="1">
      <c r="J5" s="6"/>
    </row>
    <row r="6" spans="1:10" ht="23.25" customHeight="1">
      <c r="A6" s="7" t="s">
        <v>0</v>
      </c>
      <c r="B6" s="8"/>
      <c r="C6" s="9"/>
      <c r="D6" s="10"/>
      <c r="E6" s="10"/>
      <c r="F6" s="10"/>
      <c r="G6" s="10"/>
      <c r="H6" s="11"/>
      <c r="I6" s="11"/>
      <c r="J6" s="12"/>
    </row>
    <row r="7" spans="1:10" ht="22.5" customHeight="1">
      <c r="A7" s="7" t="s">
        <v>1</v>
      </c>
      <c r="B7" s="8"/>
      <c r="C7" s="9"/>
      <c r="D7" s="10"/>
      <c r="E7" s="10"/>
      <c r="F7" s="10"/>
      <c r="G7" s="10"/>
      <c r="H7" s="11"/>
      <c r="I7" s="11"/>
      <c r="J7" s="12"/>
    </row>
    <row r="8" spans="9:10" ht="13.5" thickBot="1">
      <c r="I8" s="13"/>
      <c r="J8" s="5" t="s">
        <v>2</v>
      </c>
    </row>
    <row r="9" spans="1:11" ht="27" thickTop="1">
      <c r="A9" s="14" t="s">
        <v>3</v>
      </c>
      <c r="B9" s="15" t="s">
        <v>4</v>
      </c>
      <c r="C9" s="16" t="s">
        <v>5</v>
      </c>
      <c r="D9" s="17" t="s">
        <v>6</v>
      </c>
      <c r="E9" s="18" t="s">
        <v>7</v>
      </c>
      <c r="F9" s="19" t="s">
        <v>8</v>
      </c>
      <c r="G9" s="20"/>
      <c r="H9" s="15" t="s">
        <v>9</v>
      </c>
      <c r="I9" s="21" t="s">
        <v>10</v>
      </c>
      <c r="J9" s="22"/>
      <c r="K9" s="23" t="s">
        <v>11</v>
      </c>
    </row>
    <row r="10" spans="1:11" ht="36">
      <c r="A10" s="24"/>
      <c r="B10" s="25"/>
      <c r="C10" s="25"/>
      <c r="D10" s="26"/>
      <c r="E10" s="27" t="s">
        <v>12</v>
      </c>
      <c r="F10" s="28" t="s">
        <v>13</v>
      </c>
      <c r="G10" s="28" t="s">
        <v>14</v>
      </c>
      <c r="H10" s="27" t="s">
        <v>15</v>
      </c>
      <c r="I10" s="25" t="s">
        <v>16</v>
      </c>
      <c r="J10" s="29" t="s">
        <v>17</v>
      </c>
      <c r="K10" s="30" t="s">
        <v>18</v>
      </c>
    </row>
    <row r="11" spans="1:11" s="37" customFormat="1" ht="14.25" customHeight="1" thickBot="1">
      <c r="A11" s="31">
        <v>1</v>
      </c>
      <c r="B11" s="32">
        <v>2</v>
      </c>
      <c r="C11" s="33">
        <v>3</v>
      </c>
      <c r="D11" s="34">
        <v>4</v>
      </c>
      <c r="E11" s="32">
        <v>5</v>
      </c>
      <c r="F11" s="32">
        <v>6</v>
      </c>
      <c r="G11" s="32">
        <v>7</v>
      </c>
      <c r="H11" s="32">
        <v>8</v>
      </c>
      <c r="I11" s="32">
        <v>9</v>
      </c>
      <c r="J11" s="35">
        <v>10</v>
      </c>
      <c r="K11" s="36">
        <v>11</v>
      </c>
    </row>
    <row r="12" spans="1:11" s="37" customFormat="1" ht="64.5" customHeight="1" thickTop="1">
      <c r="A12" s="38">
        <v>750</v>
      </c>
      <c r="B12" s="39">
        <v>75095</v>
      </c>
      <c r="C12" s="40"/>
      <c r="D12" s="41" t="s">
        <v>19</v>
      </c>
      <c r="E12" s="42" t="s">
        <v>20</v>
      </c>
      <c r="F12" s="43">
        <v>2006</v>
      </c>
      <c r="G12" s="43">
        <v>2008</v>
      </c>
      <c r="H12" s="44">
        <f>I12+J12</f>
        <v>250000</v>
      </c>
      <c r="I12" s="44"/>
      <c r="J12" s="45">
        <f>J13</f>
        <v>250000</v>
      </c>
      <c r="K12" s="36"/>
    </row>
    <row r="13" spans="1:11" s="54" customFormat="1" ht="56.25" customHeight="1" thickBot="1">
      <c r="A13" s="46"/>
      <c r="B13" s="47"/>
      <c r="C13" s="48">
        <v>2819</v>
      </c>
      <c r="D13" s="49" t="s">
        <v>21</v>
      </c>
      <c r="E13" s="50"/>
      <c r="F13" s="50"/>
      <c r="G13" s="50"/>
      <c r="H13" s="51"/>
      <c r="I13" s="51"/>
      <c r="J13" s="52">
        <v>250000</v>
      </c>
      <c r="K13" s="53"/>
    </row>
    <row r="14" spans="1:11" s="60" customFormat="1" ht="75.75" customHeight="1" thickTop="1">
      <c r="A14" s="38">
        <v>801</v>
      </c>
      <c r="B14" s="39">
        <v>80195</v>
      </c>
      <c r="C14" s="55"/>
      <c r="D14" s="56" t="s">
        <v>22</v>
      </c>
      <c r="E14" s="57" t="s">
        <v>23</v>
      </c>
      <c r="F14" s="43">
        <v>2007</v>
      </c>
      <c r="G14" s="43">
        <v>2008</v>
      </c>
      <c r="H14" s="58">
        <f>I14+J14</f>
        <v>122205</v>
      </c>
      <c r="I14" s="58"/>
      <c r="J14" s="45">
        <f>SUM(J15:J20)</f>
        <v>122205</v>
      </c>
      <c r="K14" s="59">
        <f>J14/H14*100</f>
        <v>100</v>
      </c>
    </row>
    <row r="15" spans="1:11" s="70" customFormat="1" ht="13.5" customHeight="1">
      <c r="A15" s="61"/>
      <c r="B15" s="62"/>
      <c r="C15" s="63">
        <v>4115</v>
      </c>
      <c r="D15" s="64" t="s">
        <v>24</v>
      </c>
      <c r="E15" s="65"/>
      <c r="F15" s="66"/>
      <c r="G15" s="66"/>
      <c r="H15" s="67"/>
      <c r="I15" s="67"/>
      <c r="J15" s="68">
        <v>90</v>
      </c>
      <c r="K15" s="69"/>
    </row>
    <row r="16" spans="1:11" s="70" customFormat="1" ht="13.5" customHeight="1">
      <c r="A16" s="46"/>
      <c r="B16" s="71"/>
      <c r="C16" s="63">
        <v>4125</v>
      </c>
      <c r="D16" s="64" t="s">
        <v>25</v>
      </c>
      <c r="E16" s="65"/>
      <c r="F16" s="66"/>
      <c r="G16" s="66"/>
      <c r="H16" s="67"/>
      <c r="I16" s="67"/>
      <c r="J16" s="68">
        <v>30</v>
      </c>
      <c r="K16" s="69"/>
    </row>
    <row r="17" spans="1:11" s="70" customFormat="1" ht="13.5" customHeight="1">
      <c r="A17" s="46"/>
      <c r="B17" s="71"/>
      <c r="C17" s="63">
        <v>4175</v>
      </c>
      <c r="D17" s="72" t="s">
        <v>26</v>
      </c>
      <c r="E17" s="65"/>
      <c r="F17" s="66"/>
      <c r="G17" s="66"/>
      <c r="H17" s="67"/>
      <c r="I17" s="67"/>
      <c r="J17" s="68">
        <v>480</v>
      </c>
      <c r="K17" s="69"/>
    </row>
    <row r="18" spans="1:11" s="74" customFormat="1" ht="27" customHeight="1">
      <c r="A18" s="46"/>
      <c r="B18" s="71"/>
      <c r="C18" s="63">
        <v>4245</v>
      </c>
      <c r="D18" s="64" t="s">
        <v>27</v>
      </c>
      <c r="E18" s="65"/>
      <c r="F18" s="66"/>
      <c r="G18" s="66"/>
      <c r="H18" s="67"/>
      <c r="I18" s="67"/>
      <c r="J18" s="68">
        <v>400</v>
      </c>
      <c r="K18" s="73"/>
    </row>
    <row r="19" spans="1:11" s="70" customFormat="1" ht="13.5" customHeight="1">
      <c r="A19" s="46"/>
      <c r="B19" s="71"/>
      <c r="C19" s="75">
        <v>4305</v>
      </c>
      <c r="D19" s="76" t="s">
        <v>28</v>
      </c>
      <c r="E19" s="77"/>
      <c r="F19" s="78"/>
      <c r="G19" s="78"/>
      <c r="H19" s="79"/>
      <c r="I19" s="79"/>
      <c r="J19" s="80">
        <v>110605</v>
      </c>
      <c r="K19" s="81"/>
    </row>
    <row r="20" spans="1:11" s="70" customFormat="1" ht="13.5" customHeight="1">
      <c r="A20" s="82"/>
      <c r="B20" s="83"/>
      <c r="C20" s="63">
        <v>4425</v>
      </c>
      <c r="D20" s="64" t="s">
        <v>29</v>
      </c>
      <c r="E20" s="65"/>
      <c r="F20" s="66"/>
      <c r="G20" s="66"/>
      <c r="H20" s="67"/>
      <c r="I20" s="67"/>
      <c r="J20" s="68">
        <v>10600</v>
      </c>
      <c r="K20" s="69"/>
    </row>
    <row r="21" spans="1:11" s="60" customFormat="1" ht="27" customHeight="1">
      <c r="A21" s="84">
        <v>900</v>
      </c>
      <c r="B21" s="85">
        <v>90095</v>
      </c>
      <c r="C21" s="86"/>
      <c r="D21" s="87" t="s">
        <v>30</v>
      </c>
      <c r="E21" s="88" t="s">
        <v>31</v>
      </c>
      <c r="F21" s="89">
        <v>2006</v>
      </c>
      <c r="G21" s="89">
        <v>2010</v>
      </c>
      <c r="H21" s="90">
        <f>I21+J21</f>
        <v>130000</v>
      </c>
      <c r="I21" s="90">
        <f>SUM(I22:I32)</f>
        <v>4200</v>
      </c>
      <c r="J21" s="91">
        <f>SUM(J22:J32)</f>
        <v>125800</v>
      </c>
      <c r="K21" s="59">
        <f>J21/H21*100</f>
        <v>96.76923076923077</v>
      </c>
    </row>
    <row r="22" spans="1:11" s="101" customFormat="1" ht="15.75" customHeight="1">
      <c r="A22" s="92"/>
      <c r="B22" s="93"/>
      <c r="C22" s="94">
        <v>4178</v>
      </c>
      <c r="D22" s="95" t="s">
        <v>26</v>
      </c>
      <c r="E22" s="94"/>
      <c r="F22" s="96"/>
      <c r="G22" s="96"/>
      <c r="H22" s="97"/>
      <c r="I22" s="98"/>
      <c r="J22" s="99">
        <v>10000</v>
      </c>
      <c r="K22" s="100"/>
    </row>
    <row r="23" spans="1:11" s="101" customFormat="1" ht="12.75">
      <c r="A23" s="102"/>
      <c r="B23" s="103"/>
      <c r="C23" s="94">
        <v>4218</v>
      </c>
      <c r="D23" s="95" t="s">
        <v>32</v>
      </c>
      <c r="E23" s="94"/>
      <c r="F23" s="96"/>
      <c r="G23" s="96"/>
      <c r="H23" s="97"/>
      <c r="I23" s="98"/>
      <c r="J23" s="99">
        <v>3000</v>
      </c>
      <c r="K23" s="100"/>
    </row>
    <row r="24" spans="1:11" s="101" customFormat="1" ht="12.75">
      <c r="A24" s="102"/>
      <c r="B24" s="103"/>
      <c r="C24" s="94">
        <v>4219</v>
      </c>
      <c r="D24" s="104" t="s">
        <v>33</v>
      </c>
      <c r="E24" s="94"/>
      <c r="F24" s="96"/>
      <c r="G24" s="96"/>
      <c r="H24" s="97"/>
      <c r="I24" s="98">
        <v>700</v>
      </c>
      <c r="J24" s="99"/>
      <c r="K24" s="100"/>
    </row>
    <row r="25" spans="1:11" s="101" customFormat="1" ht="12.75">
      <c r="A25" s="102"/>
      <c r="B25" s="103"/>
      <c r="C25" s="94">
        <v>4210</v>
      </c>
      <c r="D25" s="104" t="s">
        <v>33</v>
      </c>
      <c r="E25" s="94"/>
      <c r="F25" s="96"/>
      <c r="G25" s="96"/>
      <c r="H25" s="97"/>
      <c r="I25" s="98">
        <v>100</v>
      </c>
      <c r="J25" s="99"/>
      <c r="K25" s="100"/>
    </row>
    <row r="26" spans="1:11" s="101" customFormat="1" ht="12.75">
      <c r="A26" s="102"/>
      <c r="B26" s="103"/>
      <c r="C26" s="94">
        <v>4308</v>
      </c>
      <c r="D26" s="64" t="s">
        <v>28</v>
      </c>
      <c r="E26" s="94"/>
      <c r="F26" s="96"/>
      <c r="G26" s="96"/>
      <c r="H26" s="97"/>
      <c r="I26" s="98"/>
      <c r="J26" s="99">
        <v>10000</v>
      </c>
      <c r="K26" s="100"/>
    </row>
    <row r="27" spans="1:11" s="101" customFormat="1" ht="12.75">
      <c r="A27" s="102"/>
      <c r="B27" s="103"/>
      <c r="C27" s="94">
        <v>4309</v>
      </c>
      <c r="D27" s="104" t="s">
        <v>33</v>
      </c>
      <c r="E27" s="94"/>
      <c r="F27" s="96"/>
      <c r="G27" s="96"/>
      <c r="H27" s="97"/>
      <c r="I27" s="98">
        <v>2200</v>
      </c>
      <c r="J27" s="99"/>
      <c r="K27" s="100"/>
    </row>
    <row r="28" spans="1:11" s="101" customFormat="1" ht="23.25" customHeight="1">
      <c r="A28" s="102"/>
      <c r="B28" s="103"/>
      <c r="C28" s="94">
        <v>4388</v>
      </c>
      <c r="D28" s="95" t="s">
        <v>34</v>
      </c>
      <c r="E28" s="94"/>
      <c r="F28" s="96"/>
      <c r="G28" s="96"/>
      <c r="H28" s="97"/>
      <c r="I28" s="98"/>
      <c r="J28" s="99">
        <v>2800</v>
      </c>
      <c r="K28" s="100"/>
    </row>
    <row r="29" spans="1:11" s="70" customFormat="1" ht="30" customHeight="1">
      <c r="A29" s="105"/>
      <c r="B29" s="106"/>
      <c r="C29" s="63">
        <v>4398</v>
      </c>
      <c r="D29" s="95" t="s">
        <v>35</v>
      </c>
      <c r="E29" s="63"/>
      <c r="F29" s="107"/>
      <c r="G29" s="107"/>
      <c r="H29" s="108"/>
      <c r="I29" s="98"/>
      <c r="J29" s="99">
        <v>90000</v>
      </c>
      <c r="K29" s="109"/>
    </row>
    <row r="30" spans="1:11" s="70" customFormat="1" ht="13.5">
      <c r="A30" s="105"/>
      <c r="B30" s="106"/>
      <c r="C30" s="63">
        <v>4399</v>
      </c>
      <c r="D30" s="110" t="s">
        <v>33</v>
      </c>
      <c r="E30" s="63"/>
      <c r="F30" s="107"/>
      <c r="G30" s="107"/>
      <c r="H30" s="108"/>
      <c r="I30" s="98">
        <v>800</v>
      </c>
      <c r="J30" s="99"/>
      <c r="K30" s="109"/>
    </row>
    <row r="31" spans="1:11" s="70" customFormat="1" ht="12.75">
      <c r="A31" s="46"/>
      <c r="B31" s="71"/>
      <c r="C31" s="63">
        <v>4420</v>
      </c>
      <c r="D31" s="95" t="s">
        <v>29</v>
      </c>
      <c r="E31" s="63"/>
      <c r="F31" s="107"/>
      <c r="G31" s="107"/>
      <c r="H31" s="108"/>
      <c r="I31" s="98">
        <f>500-100</f>
        <v>400</v>
      </c>
      <c r="J31" s="99"/>
      <c r="K31" s="109"/>
    </row>
    <row r="32" spans="1:11" s="70" customFormat="1" ht="13.5" thickBot="1">
      <c r="A32" s="111"/>
      <c r="B32" s="112"/>
      <c r="C32" s="113">
        <v>4428</v>
      </c>
      <c r="D32" s="114" t="s">
        <v>33</v>
      </c>
      <c r="E32" s="113"/>
      <c r="F32" s="115"/>
      <c r="G32" s="115"/>
      <c r="H32" s="116"/>
      <c r="I32" s="117"/>
      <c r="J32" s="118">
        <v>10000</v>
      </c>
      <c r="K32" s="109"/>
    </row>
    <row r="33" spans="1:10" s="60" customFormat="1" ht="60.75" thickTop="1">
      <c r="A33" s="119">
        <v>921</v>
      </c>
      <c r="B33" s="120">
        <v>92106</v>
      </c>
      <c r="C33" s="121" t="s">
        <v>36</v>
      </c>
      <c r="D33" s="122" t="s">
        <v>37</v>
      </c>
      <c r="E33" s="57" t="s">
        <v>38</v>
      </c>
      <c r="F33" s="123">
        <v>2005</v>
      </c>
      <c r="G33" s="123">
        <v>2008</v>
      </c>
      <c r="H33" s="124">
        <f>I33+J33</f>
        <v>6000000</v>
      </c>
      <c r="I33" s="124">
        <f>SUM(I34:I36)</f>
        <v>3308200</v>
      </c>
      <c r="J33" s="125">
        <f>J35</f>
        <v>2691800</v>
      </c>
    </row>
    <row r="34" spans="1:10" s="134" customFormat="1" ht="25.5">
      <c r="A34" s="126"/>
      <c r="B34" s="127"/>
      <c r="C34" s="48">
        <v>6050</v>
      </c>
      <c r="D34" s="128" t="s">
        <v>39</v>
      </c>
      <c r="E34" s="129"/>
      <c r="F34" s="130"/>
      <c r="G34" s="130"/>
      <c r="H34" s="131"/>
      <c r="I34" s="132">
        <v>1346500</v>
      </c>
      <c r="J34" s="133"/>
    </row>
    <row r="35" spans="1:10" s="70" customFormat="1" ht="13.5">
      <c r="A35" s="126"/>
      <c r="B35" s="127"/>
      <c r="C35" s="63">
        <v>6058</v>
      </c>
      <c r="D35" s="104" t="s">
        <v>33</v>
      </c>
      <c r="E35" s="65"/>
      <c r="F35" s="135"/>
      <c r="G35" s="135"/>
      <c r="H35" s="136"/>
      <c r="I35" s="136"/>
      <c r="J35" s="137">
        <v>2691800</v>
      </c>
    </row>
    <row r="36" spans="1:10" s="70" customFormat="1" ht="14.25" thickBot="1">
      <c r="A36" s="138"/>
      <c r="B36" s="139"/>
      <c r="C36" s="48">
        <v>6059</v>
      </c>
      <c r="D36" s="140" t="s">
        <v>33</v>
      </c>
      <c r="E36" s="141"/>
      <c r="F36" s="142"/>
      <c r="G36" s="142"/>
      <c r="H36" s="143"/>
      <c r="I36" s="143">
        <v>1961700</v>
      </c>
      <c r="J36" s="144"/>
    </row>
    <row r="37" spans="1:42" s="152" customFormat="1" ht="20.25" customHeight="1" thickBot="1" thickTop="1">
      <c r="A37" s="145"/>
      <c r="B37" s="146"/>
      <c r="C37" s="147"/>
      <c r="D37" s="148" t="s">
        <v>40</v>
      </c>
      <c r="E37" s="148"/>
      <c r="F37" s="148"/>
      <c r="G37" s="148"/>
      <c r="H37" s="149">
        <f>I37+J37</f>
        <v>6502205</v>
      </c>
      <c r="I37" s="149">
        <f>I33+I21+I14+I12</f>
        <v>3312400</v>
      </c>
      <c r="J37" s="150">
        <f>J33+J21+J14+J12</f>
        <v>3189805</v>
      </c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</row>
    <row r="38" ht="13.5" thickTop="1"/>
    <row r="39" spans="1:5" s="157" customFormat="1" ht="12.75">
      <c r="A39" s="155" t="s">
        <v>45</v>
      </c>
      <c r="B39" s="156"/>
      <c r="D39" s="158"/>
      <c r="E39" s="159"/>
    </row>
    <row r="40" spans="1:5" s="157" customFormat="1" ht="12.75">
      <c r="A40" s="155" t="s">
        <v>46</v>
      </c>
      <c r="B40" s="156"/>
      <c r="D40" s="158"/>
      <c r="E40" s="159"/>
    </row>
    <row r="41" spans="1:5" s="157" customFormat="1" ht="12.75">
      <c r="A41" s="155" t="s">
        <v>47</v>
      </c>
      <c r="B41" s="156"/>
      <c r="D41" s="158"/>
      <c r="E41" s="159"/>
    </row>
  </sheetData>
  <mergeCells count="2">
    <mergeCell ref="F9:G9"/>
    <mergeCell ref="I9:J9"/>
  </mergeCells>
  <printOptions horizontalCentered="1"/>
  <pageMargins left="0.7874015748031497" right="0.7874015748031497" top="0.37" bottom="0.31" header="0.17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2007-12-21T10:05:52Z</cp:lastPrinted>
  <dcterms:created xsi:type="dcterms:W3CDTF">2007-12-21T10:00:25Z</dcterms:created>
  <dcterms:modified xsi:type="dcterms:W3CDTF">2007-12-21T10:06:12Z</dcterms:modified>
  <cp:category/>
  <cp:version/>
  <cp:contentType/>
  <cp:contentStatus/>
</cp:coreProperties>
</file>