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Tabela IV" sheetId="1" r:id="rId1"/>
  </sheets>
  <definedNames/>
  <calcPr fullCalcOnLoad="1"/>
</workbook>
</file>

<file path=xl/sharedStrings.xml><?xml version="1.0" encoding="utf-8"?>
<sst xmlns="http://schemas.openxmlformats.org/spreadsheetml/2006/main" count="153" uniqueCount="142">
  <si>
    <t>TABELA IV</t>
  </si>
  <si>
    <t>INWESTYCJE  PLANOWANE  DO  REALIZACJI  W  2008 r.</t>
  </si>
  <si>
    <t>Dział    rozdział           §</t>
  </si>
  <si>
    <t>Wyszczególnienie</t>
  </si>
  <si>
    <t xml:space="preserve">Plan 2008 r.  </t>
  </si>
  <si>
    <t>TRANSPORT I ŁĄCZNOŚĆ</t>
  </si>
  <si>
    <t>Drogi publiczne w miastach na prawach powiatu</t>
  </si>
  <si>
    <t>ul. Gnieźnieńska (od 4-go Marca do Połczyńskiej)</t>
  </si>
  <si>
    <t>ul. Gnieźnieńska skrzyżowanie z ul.4-go Marca</t>
  </si>
  <si>
    <t>Budowa ścieżek rowerowych</t>
  </si>
  <si>
    <t>ul. Batalionów Chłopskich z przebudową skrzyżowania z ul. Młyńską</t>
  </si>
  <si>
    <t>ul. Kwiatkowskiego</t>
  </si>
  <si>
    <t>ul. Syrenki</t>
  </si>
  <si>
    <t>ul. Młyńska</t>
  </si>
  <si>
    <t>skrzyżowanie ulic J. Pawła II - Staszica</t>
  </si>
  <si>
    <t>skrzyżowanie ulic A. Krajowej - Boh. Warszawy - Morskiej</t>
  </si>
  <si>
    <t>ul. Połczyńska - (projekt odcinka od ul. Działkowej do ul. Żytniej)</t>
  </si>
  <si>
    <t>remont obiektów mostowych (ul.Monte Cassino)</t>
  </si>
  <si>
    <t>ul. Lechicka od ul.Słowiańskiej do torów</t>
  </si>
  <si>
    <t>ul. Waryńskiego ze skrzyżowaniem z ul. Zwycięstwa</t>
  </si>
  <si>
    <t>ul.Mieszka I-go( od BOWiD do wiaduktu)</t>
  </si>
  <si>
    <t>ul. Zwycięstwa (Św. Wojciecha do Dębowej)</t>
  </si>
  <si>
    <t>Budowa parkingu, zatok autobusowych i kanalizacji deszczowej przy ul.Gnieźnieńskiej - I etap</t>
  </si>
  <si>
    <t>przebudowa pętli autobusowej przy ul. Szczecińskiej</t>
  </si>
  <si>
    <t>Remont wgłębny konstrukcji jezdni przy skrzyżowaniu ulic Monte Cassino - Fałata)</t>
  </si>
  <si>
    <t>Przebudowa ulicy Chałubińskiego</t>
  </si>
  <si>
    <t>Remont odcinka ul. Zwycięstwa (droga do Maszkowa)</t>
  </si>
  <si>
    <t>Remont ul. Kędzierzyńskiej</t>
  </si>
  <si>
    <t>Budowa i przebudowa dróg stanowiących zewnętrzny pierścień układu komunikacyjnego</t>
  </si>
  <si>
    <t>Ewidencja dróg</t>
  </si>
  <si>
    <t>Drogi publiczne gminne</t>
  </si>
  <si>
    <t>ul.Rzeczna (dojazd do Specjalnego Ośrodka Szkolno-Wychowawczego)</t>
  </si>
  <si>
    <t>Osiedle Bukowe - drogi</t>
  </si>
  <si>
    <t>Osiedle Unii Europejskiej-drogi</t>
  </si>
  <si>
    <t>Osiedle Topolowe - drogi</t>
  </si>
  <si>
    <t>Osiedle Lipowe- drogi</t>
  </si>
  <si>
    <t>ul. Kamieniarska</t>
  </si>
  <si>
    <t>Osiedle Podgórne-Batalionów Chłopskich - drogi</t>
  </si>
  <si>
    <t>ul. Gnieźnieńska- ( od4-go Marca do ul. Połczyńskiej i ul. Sybiraków)</t>
  </si>
  <si>
    <t>ul. Ułańska-Kadetów</t>
  </si>
  <si>
    <t>Remont odcinka ul. Bursztynowej</t>
  </si>
  <si>
    <t>ul. Jarzębinowa - chodniki</t>
  </si>
  <si>
    <t>Przebudowa ulicy Marynarzy</t>
  </si>
  <si>
    <t>ulice: Lutyków, Obotrytów, P.Skargi, Łużyckiej, Poprzecznej</t>
  </si>
  <si>
    <t>ulicy Reymonta, Staffa</t>
  </si>
  <si>
    <t>przebudowa ulicy Brzozowej</t>
  </si>
  <si>
    <t>przebudowa ulic: Zawiszy Czarnego, Dąbrówki, Ks. Anastazji, K. Wielkiego</t>
  </si>
  <si>
    <t>Przebudowa ulicy Wenedów</t>
  </si>
  <si>
    <t>Ewidencja dróg - ZDM</t>
  </si>
  <si>
    <t>Drogi wewnętrzne</t>
  </si>
  <si>
    <t>Remont nawierzchni przy ul. Połczyńskiej</t>
  </si>
  <si>
    <t>Przebudowa Rynku Staromiejskiego</t>
  </si>
  <si>
    <t>Budowa parkingu przy ul. Budowniczych</t>
  </si>
  <si>
    <t>Przebudowa miejsc postojowych przy ul. Młyńskiej</t>
  </si>
  <si>
    <t>ul. Syrenki-Bohaterów Warszawy (dojazd do mieszkań socjalnych)</t>
  </si>
  <si>
    <t>Przebudowa jezdni i chodnika przy ul. Karłowicza</t>
  </si>
  <si>
    <t>Infrastruktura telekomunikacyjna</t>
  </si>
  <si>
    <t>Budowa sieci światłowodowej</t>
  </si>
  <si>
    <t>Pozostała działalność</t>
  </si>
  <si>
    <t>Zainstalowanie klimatyzacji i centrali telefonicznej w pomieszczeniach biurowych  - ZDM</t>
  </si>
  <si>
    <t>GOSPODARKA MIESZKANIOWA</t>
  </si>
  <si>
    <t>Zakłady gospodarki mieszkaniowej</t>
  </si>
  <si>
    <t>Remonty budynków komunalnych</t>
  </si>
  <si>
    <t>Poprawa estetyki i architektury zewnętrznej miasta, usunięcie ukrytych wad budynków, koszty umarzania pożyczek remontowych</t>
  </si>
  <si>
    <t>Mieszkania socjalne</t>
  </si>
  <si>
    <t>DZIAŁALNOŚĆ USŁUGOWA</t>
  </si>
  <si>
    <t>Cmentarze</t>
  </si>
  <si>
    <t>rozbudowa Cmentarza Komunalnego</t>
  </si>
  <si>
    <t>ADMINISTRACJA PUBLICZNA</t>
  </si>
  <si>
    <t>Urząd Miejski</t>
  </si>
  <si>
    <t>Wymiana stolarki okiennej , montaż klimatyzacji w budynku rzędu miejskiego</t>
  </si>
  <si>
    <t>BEZPIECZEŃSTWO PUBLICZNE I OCHRONA PRZECIWPOŻAROWA</t>
  </si>
  <si>
    <t>Komendy powiatowe Policji</t>
  </si>
  <si>
    <t>Remont budynku Komendy Miejskiej Policji</t>
  </si>
  <si>
    <t>Komendy powiatowe Państwowej Straży Pożarnej</t>
  </si>
  <si>
    <t>Modernizacja  budynku  Komendy Straży Pożarnej</t>
  </si>
  <si>
    <t>"Inteligentny Koszalin" - budowa zintegrowanej sieci telekomunikacyjnej</t>
  </si>
  <si>
    <t>RÓŻNE ROZLICZENIA</t>
  </si>
  <si>
    <t>Rezerwy ogólne i celowe</t>
  </si>
  <si>
    <t>Rezerwa na inwestycje zakończone</t>
  </si>
  <si>
    <t>OŚWIATA I WYCHOWANIE</t>
  </si>
  <si>
    <t>Szkoły podstawowe</t>
  </si>
  <si>
    <t>Boisko sportowe przy Szkole Podstawowej Nr 5</t>
  </si>
  <si>
    <t>Boisko przy ZS  nr 13</t>
  </si>
  <si>
    <t>Modernizacja placówek oświatowych</t>
  </si>
  <si>
    <t>Gimnazja</t>
  </si>
  <si>
    <t>Sala sportowa przy Gimnazjum Nr 6, ul. Stanisława Dąbka</t>
  </si>
  <si>
    <t>Sala gimnastyczna przy Gimnazjum nr 6</t>
  </si>
  <si>
    <t>Modernizacje obiektów szkolnych</t>
  </si>
  <si>
    <t>Zespoły obsługi ekonomiczno-administracyjnej szkół</t>
  </si>
  <si>
    <t>Modernizacja przedszkoli</t>
  </si>
  <si>
    <t>Licea ogólnokształcące</t>
  </si>
  <si>
    <t>Szkoły zawodowe</t>
  </si>
  <si>
    <t>Centra kształcenia ustawicznego</t>
  </si>
  <si>
    <t>OCHRONA ZDROWIA</t>
  </si>
  <si>
    <t>Budowa Hospicjum</t>
  </si>
  <si>
    <t>POMOC SPOŁECZNA</t>
  </si>
  <si>
    <t>Ośrodki pomocy społecznej</t>
  </si>
  <si>
    <t>Remont siedziby przy ul.Monte Cassino</t>
  </si>
  <si>
    <t>EDUKACYJNA OPIEKA WYCHOWAWCZA</t>
  </si>
  <si>
    <t>Internaty i bursy szkolne</t>
  </si>
  <si>
    <t>Modernizacje obiektów oświatowych</t>
  </si>
  <si>
    <t>GOSPODARKA KOMUNALNA I OCHRONA ŚRODOWISKA</t>
  </si>
  <si>
    <t>Gospodarka ściekowa i ochrona wód</t>
  </si>
  <si>
    <t>Uzbrojenie terenu pod Słupską Specjalną Strefę Ekonomiczną, Kompleks Koszalin</t>
  </si>
  <si>
    <t>Uzbrojenie rejonu ul.Szczecińskiej</t>
  </si>
  <si>
    <t>Uzbrojenie rejonu ulicy Zdobywców Wału Pomorskiego</t>
  </si>
  <si>
    <t>Uzbrojenie Osiedla Unii Europejskiej</t>
  </si>
  <si>
    <t>Uzbrojenie Osiedla Sarzyno</t>
  </si>
  <si>
    <t>Uzbrojenie Osiedla Raduszka</t>
  </si>
  <si>
    <t>Budowa kanalizacji sanitarnej w ulicy Władysława IV-go - Adolfa Warskiego</t>
  </si>
  <si>
    <t>ul. Różana - Lniana (porządkowanie gospodarki wodno-ściekowej)</t>
  </si>
  <si>
    <t>Utrzymanie zieleni w miastach i gminach</t>
  </si>
  <si>
    <t>Rewitalizacja Parku książąt Pomorskich  "A" i B" - bagrowanie stawu</t>
  </si>
  <si>
    <t>Schroniska dla zwierząt</t>
  </si>
  <si>
    <t>Budowa schroniska dla zwierząt</t>
  </si>
  <si>
    <t>Oświetlenie ulic, placów i dróg</t>
  </si>
  <si>
    <t>Rozbudowa sieci oświetleniowej ulic miasta Koszalina - na ulicy :Leśnej, Lubiatowskiej, Gierczak, Paproci, Grochowskiego, doświetlenie przejść przy ul. Zwycięstwa.</t>
  </si>
  <si>
    <t>Uzbrojenie Osiedla Chełmoniewo</t>
  </si>
  <si>
    <t>Magistrala wodociągowa do Lubiatowa</t>
  </si>
  <si>
    <t>Uzbrojenie terenów pod budownictwo mieszkaniowe</t>
  </si>
  <si>
    <t>Dokumentacja pod przyszłe inwestycje</t>
  </si>
  <si>
    <t>Budowa szaletów miejskich</t>
  </si>
  <si>
    <t>Kolektor XVIII</t>
  </si>
  <si>
    <t>Inwestycyjne inicjatywy społeczne</t>
  </si>
  <si>
    <t>KULTURA I OCHRONA DZIEDZICTWA NARODOWEGO</t>
  </si>
  <si>
    <t>Teatry dramatyczne i lalkowe</t>
  </si>
  <si>
    <t>6050,6058, 6059</t>
  </si>
  <si>
    <t>Modernizacja Bałtyckiego Teatru Dramatycznego</t>
  </si>
  <si>
    <t>Filharmonie, orkiestry, chóry i kapele</t>
  </si>
  <si>
    <t>Sala koncertowa</t>
  </si>
  <si>
    <t>Muzea</t>
  </si>
  <si>
    <t>Remont i rozbudowa Muzeum - elewacja</t>
  </si>
  <si>
    <t>KULTURA FIZYCZNA I SPORT</t>
  </si>
  <si>
    <t>Obiekty sportowe</t>
  </si>
  <si>
    <t>Modernizacja stadionu "Bałtyk" - II etap</t>
  </si>
  <si>
    <t>Budowa hali widowiskowo sportowej</t>
  </si>
  <si>
    <t>Budowa zjazdu narciarskiego na Górze Chełmskiej</t>
  </si>
  <si>
    <t>OGÓŁEM</t>
  </si>
  <si>
    <t>Wprowadził do BIP: Agnieszka Mioduszewska</t>
  </si>
  <si>
    <t>Data wprowadzenia do BIP: 24.12.2007 r.</t>
  </si>
  <si>
    <t>Autor dokumentu: Dorota Kozik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</si>
</sst>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2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4"/>
      <name val="Arial CE"/>
      <family val="0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b/>
      <sz val="11"/>
      <name val="Times New Roman CE"/>
      <family val="1"/>
    </font>
    <font>
      <b/>
      <sz val="11"/>
      <name val="Arial CE"/>
      <family val="0"/>
    </font>
    <font>
      <i/>
      <sz val="9"/>
      <name val="Times New Roman CE"/>
      <family val="1"/>
    </font>
    <font>
      <b/>
      <sz val="10"/>
      <name val="Arial CE"/>
      <family val="0"/>
    </font>
    <font>
      <b/>
      <sz val="12"/>
      <name val="Arial CE"/>
      <family val="0"/>
    </font>
    <font>
      <b/>
      <i/>
      <sz val="9"/>
      <name val="Times New Roman CE"/>
      <family val="1"/>
    </font>
    <font>
      <b/>
      <i/>
      <sz val="9"/>
      <name val="Arial CE"/>
      <family val="0"/>
    </font>
    <font>
      <sz val="11"/>
      <name val="Times New Roman CE"/>
      <family val="1"/>
    </font>
    <font>
      <sz val="11"/>
      <name val="Arial CE"/>
      <family val="0"/>
    </font>
    <font>
      <i/>
      <sz val="10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164" fontId="9" fillId="0" borderId="9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164" fontId="11" fillId="0" borderId="14" xfId="18" applyNumberFormat="1" applyFont="1" applyFill="1" applyBorder="1" applyAlignment="1" applyProtection="1">
      <alignment vertical="center" wrapText="1"/>
      <protection locked="0"/>
    </xf>
    <xf numFmtId="164" fontId="11" fillId="0" borderId="15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11" fillId="0" borderId="11" xfId="18" applyNumberFormat="1" applyFont="1" applyFill="1" applyBorder="1" applyAlignment="1" applyProtection="1">
      <alignment vertical="center" wrapText="1"/>
      <protection locked="0"/>
    </xf>
    <xf numFmtId="164" fontId="11" fillId="0" borderId="17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64" fontId="4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64" fontId="4" fillId="0" borderId="17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164" fontId="9" fillId="0" borderId="12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164" fontId="9" fillId="0" borderId="9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164" fontId="9" fillId="0" borderId="17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164" fontId="14" fillId="0" borderId="15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164" fontId="14" fillId="0" borderId="17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164" fontId="9" fillId="0" borderId="9" xfId="0" applyNumberFormat="1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164" fontId="9" fillId="0" borderId="15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164" fontId="4" fillId="0" borderId="22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8" xfId="0" applyFont="1" applyBorder="1" applyAlignment="1">
      <alignment horizontal="left" vertical="center" wrapText="1"/>
    </xf>
    <xf numFmtId="164" fontId="9" fillId="0" borderId="9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23" xfId="0" applyFont="1" applyBorder="1" applyAlignment="1">
      <alignment vertical="center" wrapText="1"/>
    </xf>
    <xf numFmtId="164" fontId="9" fillId="0" borderId="24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164" fontId="4" fillId="0" borderId="27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164" fontId="4" fillId="0" borderId="12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164" fontId="6" fillId="0" borderId="12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23" xfId="0" applyFont="1" applyBorder="1" applyAlignment="1">
      <alignment horizontal="left" vertical="center" wrapText="1"/>
    </xf>
    <xf numFmtId="164" fontId="9" fillId="0" borderId="24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164" fontId="4" fillId="0" borderId="17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164" fontId="4" fillId="0" borderId="15" xfId="0" applyNumberFormat="1" applyFont="1" applyBorder="1" applyAlignment="1">
      <alignment vertical="center"/>
    </xf>
    <xf numFmtId="0" fontId="4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4" fillId="0" borderId="0" xfId="0" applyFont="1" applyAlignment="1">
      <alignment/>
    </xf>
    <xf numFmtId="0" fontId="9" fillId="0" borderId="18" xfId="0" applyFont="1" applyBorder="1" applyAlignment="1">
      <alignment horizontal="center"/>
    </xf>
    <xf numFmtId="0" fontId="9" fillId="0" borderId="30" xfId="0" applyFont="1" applyBorder="1" applyAlignment="1">
      <alignment horizontal="left" vertical="center"/>
    </xf>
    <xf numFmtId="0" fontId="11" fillId="0" borderId="14" xfId="0" applyFont="1" applyBorder="1" applyAlignment="1">
      <alignment vertical="center" wrapText="1"/>
    </xf>
    <xf numFmtId="0" fontId="9" fillId="0" borderId="23" xfId="0" applyFont="1" applyBorder="1" applyAlignment="1">
      <alignment vertical="center"/>
    </xf>
    <xf numFmtId="164" fontId="9" fillId="0" borderId="24" xfId="0" applyNumberFormat="1" applyFont="1" applyBorder="1" applyAlignment="1">
      <alignment vertical="center" wrapText="1"/>
    </xf>
    <xf numFmtId="164" fontId="4" fillId="0" borderId="17" xfId="0" applyNumberFormat="1" applyFont="1" applyBorder="1" applyAlignment="1">
      <alignment vertical="center" wrapText="1"/>
    </xf>
    <xf numFmtId="164" fontId="9" fillId="0" borderId="17" xfId="0" applyNumberFormat="1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164" fontId="9" fillId="0" borderId="12" xfId="0" applyNumberFormat="1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164" fontId="4" fillId="0" borderId="15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4" fontId="9" fillId="0" borderId="17" xfId="0" applyNumberFormat="1" applyFont="1" applyBorder="1" applyAlignment="1">
      <alignment/>
    </xf>
    <xf numFmtId="0" fontId="18" fillId="0" borderId="0" xfId="0" applyFont="1" applyAlignment="1">
      <alignment/>
    </xf>
    <xf numFmtId="164" fontId="9" fillId="0" borderId="12" xfId="0" applyNumberFormat="1" applyFont="1" applyBorder="1" applyAlignment="1">
      <alignment/>
    </xf>
    <xf numFmtId="0" fontId="9" fillId="0" borderId="8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64" fontId="9" fillId="0" borderId="17" xfId="0" applyNumberFormat="1" applyFont="1" applyBorder="1" applyAlignment="1">
      <alignment vertical="center"/>
    </xf>
    <xf numFmtId="164" fontId="4" fillId="0" borderId="31" xfId="0" applyNumberFormat="1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164" fontId="2" fillId="0" borderId="3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1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9"/>
  <sheetViews>
    <sheetView tabSelected="1" workbookViewId="0" topLeftCell="A151">
      <selection activeCell="A156" sqref="A156:IV158"/>
    </sheetView>
  </sheetViews>
  <sheetFormatPr defaultColWidth="9.00390625" defaultRowHeight="12.75"/>
  <cols>
    <col min="1" max="1" width="9.125" style="1" customWidth="1"/>
    <col min="2" max="2" width="49.75390625" style="2" customWidth="1"/>
    <col min="3" max="3" width="17.875" style="5" customWidth="1"/>
    <col min="4" max="4" width="12.625" style="4" customWidth="1"/>
    <col min="5" max="6" width="9.125" style="4" customWidth="1"/>
  </cols>
  <sheetData>
    <row r="1" ht="12.75">
      <c r="C1" s="3" t="s">
        <v>0</v>
      </c>
    </row>
    <row r="3" spans="1:6" s="9" customFormat="1" ht="18.75">
      <c r="A3" s="6" t="s">
        <v>1</v>
      </c>
      <c r="B3" s="6"/>
      <c r="C3" s="7"/>
      <c r="D3" s="8"/>
      <c r="E3" s="8"/>
      <c r="F3" s="8"/>
    </row>
    <row r="5" ht="13.5" thickBot="1">
      <c r="C5" s="10"/>
    </row>
    <row r="6" spans="1:4" ht="42" customHeight="1">
      <c r="A6" s="11" t="s">
        <v>2</v>
      </c>
      <c r="B6" s="12" t="s">
        <v>3</v>
      </c>
      <c r="C6" s="13" t="s">
        <v>4</v>
      </c>
      <c r="D6" s="14"/>
    </row>
    <row r="7" spans="1:6" s="19" customFormat="1" ht="10.5" customHeight="1" thickBot="1">
      <c r="A7" s="15">
        <v>1</v>
      </c>
      <c r="B7" s="16">
        <v>2</v>
      </c>
      <c r="C7" s="17">
        <v>3</v>
      </c>
      <c r="D7" s="18"/>
      <c r="E7" s="18"/>
      <c r="F7" s="18"/>
    </row>
    <row r="8" spans="1:6" s="24" customFormat="1" ht="18.75" customHeight="1" thickBot="1" thickTop="1">
      <c r="A8" s="20">
        <v>600</v>
      </c>
      <c r="B8" s="21" t="s">
        <v>5</v>
      </c>
      <c r="C8" s="22">
        <f>C9+C33+C52+C59+C61</f>
        <v>29854</v>
      </c>
      <c r="D8" s="23"/>
      <c r="E8" s="23"/>
      <c r="F8" s="23"/>
    </row>
    <row r="9" spans="1:6" s="29" customFormat="1" ht="16.5" customHeight="1" thickTop="1">
      <c r="A9" s="25">
        <v>60015</v>
      </c>
      <c r="B9" s="26" t="s">
        <v>6</v>
      </c>
      <c r="C9" s="27">
        <f>SUM(C10:C32)</f>
        <v>12130</v>
      </c>
      <c r="D9" s="28"/>
      <c r="E9" s="28"/>
      <c r="F9" s="28"/>
    </row>
    <row r="10" spans="1:6" s="34" customFormat="1" ht="13.5" customHeight="1">
      <c r="A10" s="30">
        <v>6050</v>
      </c>
      <c r="B10" s="31" t="s">
        <v>7</v>
      </c>
      <c r="C10" s="32">
        <v>100</v>
      </c>
      <c r="D10" s="33"/>
      <c r="E10" s="33"/>
      <c r="F10" s="33"/>
    </row>
    <row r="11" spans="1:6" s="34" customFormat="1" ht="13.5" customHeight="1">
      <c r="A11" s="35"/>
      <c r="B11" s="31" t="s">
        <v>8</v>
      </c>
      <c r="C11" s="32">
        <v>500</v>
      </c>
      <c r="D11" s="33"/>
      <c r="E11" s="33"/>
      <c r="F11" s="33"/>
    </row>
    <row r="12" spans="1:6" s="34" customFormat="1" ht="13.5" customHeight="1">
      <c r="A12" s="35"/>
      <c r="B12" s="31" t="s">
        <v>9</v>
      </c>
      <c r="C12" s="32">
        <v>600</v>
      </c>
      <c r="D12" s="33"/>
      <c r="E12" s="33"/>
      <c r="F12" s="33"/>
    </row>
    <row r="13" spans="1:6" s="34" customFormat="1" ht="13.5" customHeight="1">
      <c r="A13" s="35"/>
      <c r="B13" s="31" t="s">
        <v>10</v>
      </c>
      <c r="C13" s="32">
        <v>2400</v>
      </c>
      <c r="D13" s="33"/>
      <c r="E13" s="33"/>
      <c r="F13" s="33"/>
    </row>
    <row r="14" spans="1:6" s="34" customFormat="1" ht="13.5" customHeight="1">
      <c r="A14" s="35"/>
      <c r="B14" s="31" t="s">
        <v>11</v>
      </c>
      <c r="C14" s="32">
        <v>100</v>
      </c>
      <c r="D14" s="33"/>
      <c r="E14" s="33"/>
      <c r="F14" s="33"/>
    </row>
    <row r="15" spans="1:6" s="34" customFormat="1" ht="13.5" customHeight="1">
      <c r="A15" s="35"/>
      <c r="B15" s="31" t="s">
        <v>12</v>
      </c>
      <c r="C15" s="32">
        <v>100</v>
      </c>
      <c r="D15" s="33"/>
      <c r="E15" s="33"/>
      <c r="F15" s="33"/>
    </row>
    <row r="16" spans="1:6" s="34" customFormat="1" ht="13.5" customHeight="1">
      <c r="A16" s="35"/>
      <c r="B16" s="31" t="s">
        <v>13</v>
      </c>
      <c r="C16" s="32">
        <v>100</v>
      </c>
      <c r="D16" s="33"/>
      <c r="E16" s="33"/>
      <c r="F16" s="33"/>
    </row>
    <row r="17" spans="1:6" s="34" customFormat="1" ht="13.5" customHeight="1">
      <c r="A17" s="35"/>
      <c r="B17" s="31" t="s">
        <v>14</v>
      </c>
      <c r="C17" s="32">
        <v>1580</v>
      </c>
      <c r="D17" s="33"/>
      <c r="E17" s="33"/>
      <c r="F17" s="33"/>
    </row>
    <row r="18" spans="1:6" s="34" customFormat="1" ht="13.5" customHeight="1">
      <c r="A18" s="35"/>
      <c r="B18" s="31" t="s">
        <v>15</v>
      </c>
      <c r="C18" s="32">
        <v>830</v>
      </c>
      <c r="D18" s="33"/>
      <c r="E18" s="33"/>
      <c r="F18" s="33"/>
    </row>
    <row r="19" spans="1:6" s="34" customFormat="1" ht="13.5" customHeight="1">
      <c r="A19" s="35"/>
      <c r="B19" s="31" t="s">
        <v>16</v>
      </c>
      <c r="C19" s="32">
        <v>20</v>
      </c>
      <c r="D19" s="33"/>
      <c r="E19" s="33"/>
      <c r="F19" s="33"/>
    </row>
    <row r="20" spans="1:6" s="34" customFormat="1" ht="13.5" customHeight="1">
      <c r="A20" s="35"/>
      <c r="B20" s="31" t="s">
        <v>17</v>
      </c>
      <c r="C20" s="32">
        <v>1200</v>
      </c>
      <c r="D20" s="33"/>
      <c r="E20" s="33"/>
      <c r="F20" s="33"/>
    </row>
    <row r="21" spans="1:6" s="34" customFormat="1" ht="13.5" customHeight="1">
      <c r="A21" s="35"/>
      <c r="B21" s="31" t="s">
        <v>18</v>
      </c>
      <c r="C21" s="32">
        <v>2200</v>
      </c>
      <c r="D21" s="33"/>
      <c r="E21" s="33"/>
      <c r="F21" s="33"/>
    </row>
    <row r="22" spans="1:6" s="34" customFormat="1" ht="13.5" customHeight="1">
      <c r="A22" s="35"/>
      <c r="B22" s="31" t="s">
        <v>19</v>
      </c>
      <c r="C22" s="32">
        <v>100</v>
      </c>
      <c r="D22" s="33"/>
      <c r="E22" s="33"/>
      <c r="F22" s="33"/>
    </row>
    <row r="23" spans="1:6" s="34" customFormat="1" ht="13.5" customHeight="1">
      <c r="A23" s="35"/>
      <c r="B23" s="31" t="s">
        <v>20</v>
      </c>
      <c r="C23" s="32">
        <v>50</v>
      </c>
      <c r="D23" s="33"/>
      <c r="E23" s="33"/>
      <c r="F23" s="33"/>
    </row>
    <row r="24" spans="1:6" s="34" customFormat="1" ht="13.5" customHeight="1">
      <c r="A24" s="35"/>
      <c r="B24" s="31" t="s">
        <v>21</v>
      </c>
      <c r="C24" s="32">
        <v>20</v>
      </c>
      <c r="D24" s="33"/>
      <c r="E24" s="33"/>
      <c r="F24" s="33"/>
    </row>
    <row r="25" spans="1:6" s="34" customFormat="1" ht="23.25" customHeight="1">
      <c r="A25" s="35"/>
      <c r="B25" s="31" t="s">
        <v>22</v>
      </c>
      <c r="C25" s="32">
        <v>500</v>
      </c>
      <c r="D25" s="33"/>
      <c r="E25" s="33"/>
      <c r="F25" s="33"/>
    </row>
    <row r="26" spans="1:6" s="34" customFormat="1" ht="13.5" customHeight="1">
      <c r="A26" s="35"/>
      <c r="B26" s="31" t="s">
        <v>23</v>
      </c>
      <c r="C26" s="32">
        <v>10</v>
      </c>
      <c r="D26" s="33"/>
      <c r="E26" s="33"/>
      <c r="F26" s="33"/>
    </row>
    <row r="27" spans="1:6" s="34" customFormat="1" ht="22.5" customHeight="1">
      <c r="A27" s="35"/>
      <c r="B27" s="31" t="s">
        <v>24</v>
      </c>
      <c r="C27" s="32">
        <v>50</v>
      </c>
      <c r="D27" s="33"/>
      <c r="E27" s="33"/>
      <c r="F27" s="33"/>
    </row>
    <row r="28" spans="1:6" s="34" customFormat="1" ht="14.25" customHeight="1">
      <c r="A28" s="35"/>
      <c r="B28" s="31" t="s">
        <v>25</v>
      </c>
      <c r="C28" s="32">
        <v>600</v>
      </c>
      <c r="D28" s="33"/>
      <c r="E28" s="33"/>
      <c r="F28" s="33"/>
    </row>
    <row r="29" spans="1:6" s="34" customFormat="1" ht="13.5" customHeight="1">
      <c r="A29" s="35"/>
      <c r="B29" s="31" t="s">
        <v>26</v>
      </c>
      <c r="C29" s="32">
        <v>20</v>
      </c>
      <c r="D29" s="33"/>
      <c r="E29" s="33"/>
      <c r="F29" s="33"/>
    </row>
    <row r="30" spans="1:6" s="34" customFormat="1" ht="14.25" customHeight="1">
      <c r="A30" s="35"/>
      <c r="B30" s="31" t="s">
        <v>27</v>
      </c>
      <c r="C30" s="32">
        <v>200</v>
      </c>
      <c r="D30" s="33"/>
      <c r="E30" s="33"/>
      <c r="F30" s="33"/>
    </row>
    <row r="31" spans="1:6" s="34" customFormat="1" ht="23.25" customHeight="1">
      <c r="A31" s="35"/>
      <c r="B31" s="31" t="s">
        <v>28</v>
      </c>
      <c r="C31" s="32">
        <v>800</v>
      </c>
      <c r="D31" s="33"/>
      <c r="E31" s="33"/>
      <c r="F31" s="33"/>
    </row>
    <row r="32" spans="1:6" s="34" customFormat="1" ht="13.5" customHeight="1">
      <c r="A32" s="36"/>
      <c r="B32" s="37" t="s">
        <v>29</v>
      </c>
      <c r="C32" s="38">
        <v>50</v>
      </c>
      <c r="D32" s="33"/>
      <c r="E32" s="33"/>
      <c r="F32" s="33"/>
    </row>
    <row r="33" spans="1:6" s="29" customFormat="1" ht="15" customHeight="1">
      <c r="A33" s="39">
        <v>60016</v>
      </c>
      <c r="B33" s="40" t="s">
        <v>30</v>
      </c>
      <c r="C33" s="27">
        <f>SUM(C34:C51)</f>
        <v>16270</v>
      </c>
      <c r="D33" s="28"/>
      <c r="E33" s="28"/>
      <c r="F33" s="28"/>
    </row>
    <row r="34" spans="1:6" s="29" customFormat="1" ht="24.75" customHeight="1">
      <c r="A34" s="30">
        <v>6050</v>
      </c>
      <c r="B34" s="41" t="s">
        <v>31</v>
      </c>
      <c r="C34" s="42">
        <v>50</v>
      </c>
      <c r="D34" s="28"/>
      <c r="E34" s="28"/>
      <c r="F34" s="28"/>
    </row>
    <row r="35" spans="1:6" s="46" customFormat="1" ht="13.5" customHeight="1">
      <c r="A35" s="30"/>
      <c r="B35" s="43" t="s">
        <v>32</v>
      </c>
      <c r="C35" s="44">
        <v>50</v>
      </c>
      <c r="D35" s="45"/>
      <c r="E35" s="45"/>
      <c r="F35" s="45"/>
    </row>
    <row r="36" spans="1:3" ht="13.5" customHeight="1">
      <c r="A36" s="47"/>
      <c r="B36" s="43" t="s">
        <v>33</v>
      </c>
      <c r="C36" s="44">
        <v>1000</v>
      </c>
    </row>
    <row r="37" spans="1:3" ht="13.5" customHeight="1">
      <c r="A37" s="47"/>
      <c r="B37" s="43" t="s">
        <v>34</v>
      </c>
      <c r="C37" s="44">
        <v>1200</v>
      </c>
    </row>
    <row r="38" spans="1:3" ht="13.5" customHeight="1">
      <c r="A38" s="48"/>
      <c r="B38" s="43" t="s">
        <v>35</v>
      </c>
      <c r="C38" s="44">
        <v>50</v>
      </c>
    </row>
    <row r="39" spans="1:3" ht="13.5" customHeight="1">
      <c r="A39" s="48"/>
      <c r="B39" s="43" t="s">
        <v>36</v>
      </c>
      <c r="C39" s="44">
        <v>1100</v>
      </c>
    </row>
    <row r="40" spans="1:3" ht="13.5" customHeight="1">
      <c r="A40" s="30"/>
      <c r="B40" s="43" t="s">
        <v>37</v>
      </c>
      <c r="C40" s="44">
        <v>50</v>
      </c>
    </row>
    <row r="41" spans="1:3" ht="27" customHeight="1">
      <c r="A41" s="30"/>
      <c r="B41" s="49" t="s">
        <v>38</v>
      </c>
      <c r="C41" s="44">
        <v>7500</v>
      </c>
    </row>
    <row r="42" spans="1:6" s="50" customFormat="1" ht="11.25" customHeight="1">
      <c r="A42" s="47"/>
      <c r="B42" s="43" t="s">
        <v>39</v>
      </c>
      <c r="C42" s="44">
        <v>600</v>
      </c>
      <c r="D42" s="2"/>
      <c r="E42" s="2"/>
      <c r="F42" s="2"/>
    </row>
    <row r="43" spans="1:6" s="50" customFormat="1" ht="11.25" customHeight="1">
      <c r="A43" s="47"/>
      <c r="B43" s="43" t="s">
        <v>40</v>
      </c>
      <c r="C43" s="44">
        <v>50</v>
      </c>
      <c r="D43" s="2"/>
      <c r="E43" s="2"/>
      <c r="F43" s="2"/>
    </row>
    <row r="44" spans="1:3" ht="14.25" customHeight="1">
      <c r="A44" s="48"/>
      <c r="B44" s="43" t="s">
        <v>41</v>
      </c>
      <c r="C44" s="44">
        <v>750</v>
      </c>
    </row>
    <row r="45" spans="1:3" ht="12.75">
      <c r="A45" s="48"/>
      <c r="B45" s="51" t="s">
        <v>42</v>
      </c>
      <c r="C45" s="44">
        <v>10</v>
      </c>
    </row>
    <row r="46" spans="1:3" ht="12.75">
      <c r="A46" s="48"/>
      <c r="B46" s="51" t="s">
        <v>43</v>
      </c>
      <c r="C46" s="44">
        <v>2000</v>
      </c>
    </row>
    <row r="47" spans="1:3" ht="12.75">
      <c r="A47" s="48"/>
      <c r="B47" s="51" t="s">
        <v>44</v>
      </c>
      <c r="C47" s="44">
        <v>1500</v>
      </c>
    </row>
    <row r="48" spans="1:3" ht="12.75">
      <c r="A48" s="48"/>
      <c r="B48" s="51" t="s">
        <v>45</v>
      </c>
      <c r="C48" s="44">
        <v>50</v>
      </c>
    </row>
    <row r="49" spans="1:3" ht="25.5">
      <c r="A49" s="52"/>
      <c r="B49" s="53" t="s">
        <v>46</v>
      </c>
      <c r="C49" s="54">
        <v>10</v>
      </c>
    </row>
    <row r="50" spans="1:3" ht="12.75">
      <c r="A50" s="48"/>
      <c r="B50" s="51" t="s">
        <v>47</v>
      </c>
      <c r="C50" s="44">
        <v>100</v>
      </c>
    </row>
    <row r="51" spans="1:3" ht="12.75">
      <c r="A51" s="48"/>
      <c r="B51" s="51" t="s">
        <v>48</v>
      </c>
      <c r="C51" s="44">
        <v>200</v>
      </c>
    </row>
    <row r="52" spans="1:6" s="29" customFormat="1" ht="16.5" customHeight="1">
      <c r="A52" s="39">
        <v>60017</v>
      </c>
      <c r="B52" s="40" t="s">
        <v>49</v>
      </c>
      <c r="C52" s="27">
        <f>SUM(C53:C58)</f>
        <v>1020</v>
      </c>
      <c r="D52" s="28"/>
      <c r="E52" s="28"/>
      <c r="F52" s="28"/>
    </row>
    <row r="53" spans="1:6" s="46" customFormat="1" ht="13.5" customHeight="1">
      <c r="A53" s="55">
        <v>6050</v>
      </c>
      <c r="B53" s="56" t="s">
        <v>50</v>
      </c>
      <c r="C53" s="57">
        <v>200</v>
      </c>
      <c r="D53" s="45"/>
      <c r="E53" s="45"/>
      <c r="F53" s="45"/>
    </row>
    <row r="54" spans="1:3" ht="13.5" customHeight="1">
      <c r="A54" s="47"/>
      <c r="B54" s="58" t="s">
        <v>51</v>
      </c>
      <c r="C54" s="44">
        <v>100</v>
      </c>
    </row>
    <row r="55" spans="1:3" ht="13.5" customHeight="1">
      <c r="A55" s="47"/>
      <c r="B55" s="58" t="s">
        <v>52</v>
      </c>
      <c r="C55" s="44">
        <v>200</v>
      </c>
    </row>
    <row r="56" spans="1:3" ht="13.5" customHeight="1">
      <c r="A56" s="47"/>
      <c r="B56" s="58" t="s">
        <v>53</v>
      </c>
      <c r="C56" s="44">
        <v>70</v>
      </c>
    </row>
    <row r="57" spans="1:3" ht="13.5" customHeight="1">
      <c r="A57" s="47"/>
      <c r="B57" s="58" t="s">
        <v>54</v>
      </c>
      <c r="C57" s="44">
        <v>250</v>
      </c>
    </row>
    <row r="58" spans="1:3" ht="13.5" customHeight="1">
      <c r="A58" s="59"/>
      <c r="B58" s="60" t="s">
        <v>55</v>
      </c>
      <c r="C58" s="54">
        <v>200</v>
      </c>
    </row>
    <row r="59" spans="1:6" s="29" customFormat="1" ht="16.5" customHeight="1">
      <c r="A59" s="39">
        <v>60053</v>
      </c>
      <c r="B59" s="40" t="s">
        <v>56</v>
      </c>
      <c r="C59" s="27">
        <f>C60</f>
        <v>400</v>
      </c>
      <c r="D59" s="28"/>
      <c r="E59" s="28"/>
      <c r="F59" s="28"/>
    </row>
    <row r="60" spans="1:3" ht="13.5" customHeight="1">
      <c r="A60" s="55">
        <v>6050</v>
      </c>
      <c r="B60" s="58" t="s">
        <v>57</v>
      </c>
      <c r="C60" s="44">
        <v>400</v>
      </c>
    </row>
    <row r="61" spans="1:3" ht="13.5" customHeight="1">
      <c r="A61" s="39">
        <v>60095</v>
      </c>
      <c r="B61" s="61" t="s">
        <v>58</v>
      </c>
      <c r="C61" s="62">
        <f>C62</f>
        <v>34</v>
      </c>
    </row>
    <row r="62" spans="1:3" ht="29.25" customHeight="1" thickBot="1">
      <c r="A62" s="30">
        <v>6050</v>
      </c>
      <c r="B62" s="58" t="s">
        <v>59</v>
      </c>
      <c r="C62" s="44">
        <v>34</v>
      </c>
    </row>
    <row r="63" spans="1:6" s="29" customFormat="1" ht="16.5" customHeight="1" thickBot="1" thickTop="1">
      <c r="A63" s="20">
        <v>700</v>
      </c>
      <c r="B63" s="63" t="s">
        <v>60</v>
      </c>
      <c r="C63" s="64">
        <f>SUM(C64+C67)</f>
        <v>7600</v>
      </c>
      <c r="D63" s="28"/>
      <c r="E63" s="28"/>
      <c r="F63" s="28"/>
    </row>
    <row r="64" spans="1:6" s="29" customFormat="1" ht="16.5" customHeight="1" thickTop="1">
      <c r="A64" s="65">
        <v>70001</v>
      </c>
      <c r="B64" s="26" t="s">
        <v>61</v>
      </c>
      <c r="C64" s="66">
        <f>SUM(C65:C66)</f>
        <v>2000</v>
      </c>
      <c r="D64" s="28"/>
      <c r="E64" s="28"/>
      <c r="F64" s="28"/>
    </row>
    <row r="65" spans="1:6" s="70" customFormat="1" ht="13.5" customHeight="1">
      <c r="A65" s="30">
        <v>6210</v>
      </c>
      <c r="B65" s="67" t="s">
        <v>62</v>
      </c>
      <c r="C65" s="68">
        <v>1000</v>
      </c>
      <c r="D65" s="69"/>
      <c r="E65" s="69"/>
      <c r="F65" s="69"/>
    </row>
    <row r="66" spans="1:6" s="70" customFormat="1" ht="24">
      <c r="A66" s="71"/>
      <c r="B66" s="72" t="s">
        <v>63</v>
      </c>
      <c r="C66" s="73">
        <v>1000</v>
      </c>
      <c r="D66" s="69"/>
      <c r="E66" s="69"/>
      <c r="F66" s="69"/>
    </row>
    <row r="67" spans="1:6" s="29" customFormat="1" ht="16.5" customHeight="1">
      <c r="A67" s="65">
        <v>70095</v>
      </c>
      <c r="B67" s="26" t="s">
        <v>58</v>
      </c>
      <c r="C67" s="66">
        <f>SUM(C68)</f>
        <v>5600</v>
      </c>
      <c r="D67" s="28"/>
      <c r="E67" s="28"/>
      <c r="F67" s="28"/>
    </row>
    <row r="68" spans="1:6" s="46" customFormat="1" ht="16.5" thickBot="1">
      <c r="A68" s="55">
        <v>6050</v>
      </c>
      <c r="B68" s="74" t="s">
        <v>64</v>
      </c>
      <c r="C68" s="42">
        <v>5600</v>
      </c>
      <c r="D68" s="45"/>
      <c r="E68" s="45"/>
      <c r="F68" s="45"/>
    </row>
    <row r="69" spans="1:6" s="29" customFormat="1" ht="18" customHeight="1" thickBot="1" thickTop="1">
      <c r="A69" s="20">
        <v>710</v>
      </c>
      <c r="B69" s="75" t="s">
        <v>65</v>
      </c>
      <c r="C69" s="76">
        <f>C70</f>
        <v>100</v>
      </c>
      <c r="D69" s="28"/>
      <c r="E69" s="28"/>
      <c r="F69" s="28"/>
    </row>
    <row r="70" spans="1:6" s="29" customFormat="1" ht="16.5" customHeight="1" thickTop="1">
      <c r="A70" s="77">
        <v>71035</v>
      </c>
      <c r="B70" s="78" t="s">
        <v>66</v>
      </c>
      <c r="C70" s="79">
        <f>C71</f>
        <v>100</v>
      </c>
      <c r="D70" s="28"/>
      <c r="E70" s="28"/>
      <c r="F70" s="28"/>
    </row>
    <row r="71" spans="1:6" s="84" customFormat="1" ht="15" customHeight="1" thickBot="1">
      <c r="A71" s="80">
        <v>6050</v>
      </c>
      <c r="B71" s="81" t="s">
        <v>67</v>
      </c>
      <c r="C71" s="82">
        <v>100</v>
      </c>
      <c r="D71" s="83"/>
      <c r="E71" s="83"/>
      <c r="F71" s="83"/>
    </row>
    <row r="72" spans="1:6" s="88" customFormat="1" ht="16.5" thickBot="1" thickTop="1">
      <c r="A72" s="20">
        <v>750</v>
      </c>
      <c r="B72" s="85" t="s">
        <v>68</v>
      </c>
      <c r="C72" s="86">
        <f>C73</f>
        <v>620</v>
      </c>
      <c r="D72" s="87"/>
      <c r="E72" s="87"/>
      <c r="F72" s="87"/>
    </row>
    <row r="73" spans="1:6" s="84" customFormat="1" ht="16.5" thickTop="1">
      <c r="A73" s="25">
        <v>75023</v>
      </c>
      <c r="B73" s="89" t="s">
        <v>69</v>
      </c>
      <c r="C73" s="90">
        <f>C74</f>
        <v>620</v>
      </c>
      <c r="D73" s="83"/>
      <c r="E73" s="83"/>
      <c r="F73" s="83"/>
    </row>
    <row r="74" spans="1:6" s="84" customFormat="1" ht="26.25" thickBot="1">
      <c r="A74" s="91">
        <v>6050</v>
      </c>
      <c r="B74" s="92" t="s">
        <v>70</v>
      </c>
      <c r="C74" s="93">
        <v>620</v>
      </c>
      <c r="D74" s="83"/>
      <c r="E74" s="83"/>
      <c r="F74" s="83"/>
    </row>
    <row r="75" spans="1:6" s="29" customFormat="1" ht="30" thickBot="1" thickTop="1">
      <c r="A75" s="20">
        <v>754</v>
      </c>
      <c r="B75" s="75" t="s">
        <v>71</v>
      </c>
      <c r="C75" s="76">
        <f>C77+C80+C78</f>
        <v>1000</v>
      </c>
      <c r="D75" s="28"/>
      <c r="E75" s="28"/>
      <c r="F75" s="28"/>
    </row>
    <row r="76" spans="1:6" s="29" customFormat="1" ht="18" customHeight="1" thickTop="1">
      <c r="A76" s="65">
        <v>75405</v>
      </c>
      <c r="B76" s="26" t="s">
        <v>72</v>
      </c>
      <c r="C76" s="66">
        <f>C77</f>
        <v>250</v>
      </c>
      <c r="D76" s="28"/>
      <c r="E76" s="28"/>
      <c r="F76" s="28"/>
    </row>
    <row r="77" spans="1:6" s="84" customFormat="1" ht="14.25" customHeight="1">
      <c r="A77" s="94">
        <v>6170</v>
      </c>
      <c r="B77" s="95" t="s">
        <v>73</v>
      </c>
      <c r="C77" s="96">
        <v>250</v>
      </c>
      <c r="D77" s="83"/>
      <c r="E77" s="83"/>
      <c r="F77" s="83"/>
    </row>
    <row r="78" spans="1:6" s="84" customFormat="1" ht="15" customHeight="1">
      <c r="A78" s="39">
        <v>75411</v>
      </c>
      <c r="B78" s="97" t="s">
        <v>74</v>
      </c>
      <c r="C78" s="27">
        <f>C79</f>
        <v>650</v>
      </c>
      <c r="D78" s="83"/>
      <c r="E78" s="83"/>
      <c r="F78" s="83"/>
    </row>
    <row r="79" spans="1:6" s="84" customFormat="1" ht="16.5" customHeight="1">
      <c r="A79" s="94">
        <v>6050</v>
      </c>
      <c r="B79" s="95" t="s">
        <v>75</v>
      </c>
      <c r="C79" s="96">
        <v>650</v>
      </c>
      <c r="D79" s="83"/>
      <c r="E79" s="83"/>
      <c r="F79" s="83"/>
    </row>
    <row r="80" spans="1:6" s="84" customFormat="1" ht="15.75" customHeight="1">
      <c r="A80" s="98">
        <v>75495</v>
      </c>
      <c r="B80" s="99" t="s">
        <v>58</v>
      </c>
      <c r="C80" s="100">
        <f>C81</f>
        <v>100</v>
      </c>
      <c r="D80" s="83"/>
      <c r="E80" s="83"/>
      <c r="F80" s="83"/>
    </row>
    <row r="81" spans="1:3" ht="15" customHeight="1" thickBot="1">
      <c r="A81" s="30">
        <v>6050</v>
      </c>
      <c r="B81" s="58" t="s">
        <v>76</v>
      </c>
      <c r="C81" s="44">
        <v>100</v>
      </c>
    </row>
    <row r="82" spans="1:6" s="102" customFormat="1" ht="19.5" customHeight="1" thickBot="1" thickTop="1">
      <c r="A82" s="20">
        <v>758</v>
      </c>
      <c r="B82" s="85" t="s">
        <v>77</v>
      </c>
      <c r="C82" s="86">
        <f>C83</f>
        <v>100</v>
      </c>
      <c r="D82" s="101"/>
      <c r="E82" s="101"/>
      <c r="F82" s="101"/>
    </row>
    <row r="83" spans="1:3" ht="17.25" customHeight="1" thickTop="1">
      <c r="A83" s="25">
        <v>75818</v>
      </c>
      <c r="B83" s="103" t="s">
        <v>78</v>
      </c>
      <c r="C83" s="104">
        <f>C84</f>
        <v>100</v>
      </c>
    </row>
    <row r="84" spans="1:3" ht="18" customHeight="1" thickBot="1">
      <c r="A84" s="30">
        <v>6800</v>
      </c>
      <c r="B84" s="58" t="s">
        <v>79</v>
      </c>
      <c r="C84" s="44">
        <v>100</v>
      </c>
    </row>
    <row r="85" spans="1:6" s="29" customFormat="1" ht="21" customHeight="1" thickBot="1" thickTop="1">
      <c r="A85" s="20">
        <v>801</v>
      </c>
      <c r="B85" s="105" t="s">
        <v>80</v>
      </c>
      <c r="C85" s="64">
        <f>C86+C90+C95+C97+C99+C101+C103</f>
        <v>3798.2</v>
      </c>
      <c r="D85" s="28"/>
      <c r="E85" s="28"/>
      <c r="F85" s="28"/>
    </row>
    <row r="86" spans="1:6" s="29" customFormat="1" ht="16.5" customHeight="1" thickTop="1">
      <c r="A86" s="39">
        <v>80101</v>
      </c>
      <c r="B86" s="97" t="s">
        <v>81</v>
      </c>
      <c r="C86" s="27">
        <f>C88+C89</f>
        <v>1211.4</v>
      </c>
      <c r="D86" s="28"/>
      <c r="E86" s="28"/>
      <c r="F86" s="28"/>
    </row>
    <row r="87" spans="1:6" s="46" customFormat="1" ht="15.75" hidden="1">
      <c r="A87" s="94">
        <v>6050</v>
      </c>
      <c r="B87" s="95" t="s">
        <v>82</v>
      </c>
      <c r="C87" s="96"/>
      <c r="D87" s="45"/>
      <c r="E87" s="45"/>
      <c r="F87" s="45"/>
    </row>
    <row r="88" spans="1:6" s="84" customFormat="1" ht="12.75" customHeight="1">
      <c r="A88" s="55">
        <v>6050</v>
      </c>
      <c r="B88" s="49" t="s">
        <v>83</v>
      </c>
      <c r="C88" s="42">
        <v>1100</v>
      </c>
      <c r="D88" s="83"/>
      <c r="E88" s="83"/>
      <c r="F88" s="83"/>
    </row>
    <row r="89" spans="1:6" s="46" customFormat="1" ht="11.25" customHeight="1">
      <c r="A89" s="106"/>
      <c r="B89" s="107" t="s">
        <v>84</v>
      </c>
      <c r="C89" s="108">
        <v>111.4</v>
      </c>
      <c r="D89" s="45"/>
      <c r="E89" s="45"/>
      <c r="F89" s="45"/>
    </row>
    <row r="90" spans="1:6" s="29" customFormat="1" ht="16.5" customHeight="1">
      <c r="A90" s="39">
        <v>80110</v>
      </c>
      <c r="B90" s="109" t="s">
        <v>85</v>
      </c>
      <c r="C90" s="27">
        <f>100+C94</f>
        <v>149.3</v>
      </c>
      <c r="D90" s="28"/>
      <c r="E90" s="28"/>
      <c r="F90" s="28"/>
    </row>
    <row r="91" spans="1:6" s="46" customFormat="1" ht="15.75" hidden="1">
      <c r="A91" s="94">
        <v>6050</v>
      </c>
      <c r="B91" s="95" t="s">
        <v>86</v>
      </c>
      <c r="C91" s="96"/>
      <c r="D91" s="45"/>
      <c r="E91" s="45"/>
      <c r="F91" s="45"/>
    </row>
    <row r="92" spans="1:6" s="46" customFormat="1" ht="16.5" hidden="1" thickBot="1">
      <c r="A92" s="80">
        <v>6050</v>
      </c>
      <c r="C92" s="82"/>
      <c r="D92" s="45"/>
      <c r="E92" s="45"/>
      <c r="F92" s="45"/>
    </row>
    <row r="93" spans="1:6" s="84" customFormat="1" ht="15.75">
      <c r="A93" s="30">
        <v>6050</v>
      </c>
      <c r="B93" s="110" t="s">
        <v>87</v>
      </c>
      <c r="C93" s="111">
        <v>100</v>
      </c>
      <c r="D93" s="83"/>
      <c r="E93" s="83"/>
      <c r="F93" s="83"/>
    </row>
    <row r="94" spans="1:6" s="46" customFormat="1" ht="15.75">
      <c r="A94" s="106"/>
      <c r="B94" s="112" t="s">
        <v>88</v>
      </c>
      <c r="C94" s="108">
        <v>49.3</v>
      </c>
      <c r="D94" s="45"/>
      <c r="E94" s="45"/>
      <c r="F94" s="45"/>
    </row>
    <row r="95" spans="1:6" s="46" customFormat="1" ht="15.75">
      <c r="A95" s="39">
        <v>80114</v>
      </c>
      <c r="B95" s="113" t="s">
        <v>89</v>
      </c>
      <c r="C95" s="27">
        <f>C96</f>
        <v>400</v>
      </c>
      <c r="D95" s="45"/>
      <c r="E95" s="45"/>
      <c r="F95" s="45"/>
    </row>
    <row r="96" spans="1:6" s="46" customFormat="1" ht="15.75">
      <c r="A96" s="30">
        <v>6050</v>
      </c>
      <c r="B96" s="114" t="s">
        <v>90</v>
      </c>
      <c r="C96" s="111">
        <v>400</v>
      </c>
      <c r="D96" s="45"/>
      <c r="E96" s="45"/>
      <c r="F96" s="45"/>
    </row>
    <row r="97" spans="1:6" s="46" customFormat="1" ht="15.75">
      <c r="A97" s="39">
        <v>80120</v>
      </c>
      <c r="B97" s="113" t="s">
        <v>91</v>
      </c>
      <c r="C97" s="27">
        <f>C98</f>
        <v>64.5</v>
      </c>
      <c r="D97" s="45"/>
      <c r="E97" s="45"/>
      <c r="F97" s="45"/>
    </row>
    <row r="98" spans="1:6" s="46" customFormat="1" ht="15.75">
      <c r="A98" s="30">
        <v>6050</v>
      </c>
      <c r="B98" s="114" t="s">
        <v>84</v>
      </c>
      <c r="C98" s="111">
        <v>64.5</v>
      </c>
      <c r="D98" s="45"/>
      <c r="E98" s="45"/>
      <c r="F98" s="45"/>
    </row>
    <row r="99" spans="1:6" s="46" customFormat="1" ht="15.75">
      <c r="A99" s="39">
        <v>80130</v>
      </c>
      <c r="B99" s="113" t="s">
        <v>92</v>
      </c>
      <c r="C99" s="27">
        <f>C100</f>
        <v>54.7</v>
      </c>
      <c r="D99" s="45"/>
      <c r="E99" s="45"/>
      <c r="F99" s="45"/>
    </row>
    <row r="100" spans="1:6" s="46" customFormat="1" ht="15.75">
      <c r="A100" s="30">
        <v>6050</v>
      </c>
      <c r="B100" s="114" t="s">
        <v>84</v>
      </c>
      <c r="C100" s="111">
        <v>54.7</v>
      </c>
      <c r="D100" s="45"/>
      <c r="E100" s="45"/>
      <c r="F100" s="45"/>
    </row>
    <row r="101" spans="1:6" s="46" customFormat="1" ht="15.75">
      <c r="A101" s="39">
        <v>80140</v>
      </c>
      <c r="B101" s="113" t="s">
        <v>93</v>
      </c>
      <c r="C101" s="27">
        <f>C102</f>
        <v>28.3</v>
      </c>
      <c r="D101" s="45"/>
      <c r="E101" s="45"/>
      <c r="F101" s="45"/>
    </row>
    <row r="102" spans="1:6" s="46" customFormat="1" ht="15.75">
      <c r="A102" s="30">
        <v>6050</v>
      </c>
      <c r="B102" s="114" t="s">
        <v>84</v>
      </c>
      <c r="C102" s="111">
        <v>28.3</v>
      </c>
      <c r="D102" s="45"/>
      <c r="E102" s="45"/>
      <c r="F102" s="45"/>
    </row>
    <row r="103" spans="1:6" s="46" customFormat="1" ht="15.75">
      <c r="A103" s="115">
        <v>80195</v>
      </c>
      <c r="B103" s="116" t="s">
        <v>58</v>
      </c>
      <c r="C103" s="27">
        <f>C104</f>
        <v>1890</v>
      </c>
      <c r="D103" s="45"/>
      <c r="E103" s="45"/>
      <c r="F103" s="45"/>
    </row>
    <row r="104" spans="1:6" s="46" customFormat="1" ht="16.5" thickBot="1">
      <c r="A104" s="91">
        <v>6050</v>
      </c>
      <c r="B104" s="114" t="s">
        <v>84</v>
      </c>
      <c r="C104" s="93">
        <v>1890</v>
      </c>
      <c r="D104" s="45"/>
      <c r="E104" s="45"/>
      <c r="F104" s="45"/>
    </row>
    <row r="105" spans="1:6" s="29" customFormat="1" ht="17.25" customHeight="1" thickBot="1" thickTop="1">
      <c r="A105" s="20">
        <v>851</v>
      </c>
      <c r="B105" s="75" t="s">
        <v>94</v>
      </c>
      <c r="C105" s="76">
        <f>C106</f>
        <v>280</v>
      </c>
      <c r="D105" s="28"/>
      <c r="E105" s="28"/>
      <c r="F105" s="28"/>
    </row>
    <row r="106" spans="1:6" s="29" customFormat="1" ht="15" customHeight="1" thickTop="1">
      <c r="A106" s="39">
        <v>85195</v>
      </c>
      <c r="B106" s="97" t="s">
        <v>58</v>
      </c>
      <c r="C106" s="27">
        <f>C107</f>
        <v>280</v>
      </c>
      <c r="D106" s="28"/>
      <c r="E106" s="28"/>
      <c r="F106" s="28"/>
    </row>
    <row r="107" spans="1:6" s="29" customFormat="1" ht="15" customHeight="1" thickBot="1">
      <c r="A107" s="48">
        <v>6050</v>
      </c>
      <c r="B107" s="49" t="s">
        <v>95</v>
      </c>
      <c r="C107" s="111">
        <v>280</v>
      </c>
      <c r="D107" s="28"/>
      <c r="E107" s="28"/>
      <c r="F107" s="28"/>
    </row>
    <row r="108" spans="1:6" s="29" customFormat="1" ht="17.25" customHeight="1" thickBot="1" thickTop="1">
      <c r="A108" s="20">
        <v>852</v>
      </c>
      <c r="B108" s="75" t="s">
        <v>96</v>
      </c>
      <c r="C108" s="76">
        <f>C109</f>
        <v>227</v>
      </c>
      <c r="D108" s="28"/>
      <c r="E108" s="28"/>
      <c r="F108" s="28"/>
    </row>
    <row r="109" spans="1:6" s="29" customFormat="1" ht="16.5" customHeight="1" thickTop="1">
      <c r="A109" s="25">
        <v>85219</v>
      </c>
      <c r="B109" s="89" t="s">
        <v>97</v>
      </c>
      <c r="C109" s="90">
        <f>SUM(C110:C110)</f>
        <v>227</v>
      </c>
      <c r="D109" s="28"/>
      <c r="E109" s="28"/>
      <c r="F109" s="28"/>
    </row>
    <row r="110" spans="1:6" s="29" customFormat="1" ht="15.75" customHeight="1" thickBot="1">
      <c r="A110" s="30">
        <v>6050</v>
      </c>
      <c r="B110" s="117" t="s">
        <v>98</v>
      </c>
      <c r="C110" s="32">
        <v>227</v>
      </c>
      <c r="D110" s="28"/>
      <c r="E110" s="28"/>
      <c r="F110" s="28"/>
    </row>
    <row r="111" spans="1:6" s="29" customFormat="1" ht="15.75" customHeight="1" thickBot="1" thickTop="1">
      <c r="A111" s="20">
        <v>854</v>
      </c>
      <c r="B111" s="105" t="s">
        <v>99</v>
      </c>
      <c r="C111" s="64">
        <f>C112+C114</f>
        <v>171.5</v>
      </c>
      <c r="D111" s="28"/>
      <c r="E111" s="28"/>
      <c r="F111" s="28"/>
    </row>
    <row r="112" spans="1:6" s="29" customFormat="1" ht="15.75" customHeight="1" thickTop="1">
      <c r="A112" s="25">
        <v>85410</v>
      </c>
      <c r="B112" s="89" t="s">
        <v>100</v>
      </c>
      <c r="C112" s="90">
        <f>C113</f>
        <v>128.5</v>
      </c>
      <c r="D112" s="28"/>
      <c r="E112" s="28"/>
      <c r="F112" s="28"/>
    </row>
    <row r="113" spans="1:6" s="29" customFormat="1" ht="15.75" customHeight="1">
      <c r="A113" s="30">
        <v>6050</v>
      </c>
      <c r="B113" s="49" t="s">
        <v>101</v>
      </c>
      <c r="C113" s="111">
        <v>128.5</v>
      </c>
      <c r="D113" s="28"/>
      <c r="E113" s="28"/>
      <c r="F113" s="28"/>
    </row>
    <row r="114" spans="1:6" s="29" customFormat="1" ht="15.75" customHeight="1">
      <c r="A114" s="39">
        <v>85417</v>
      </c>
      <c r="B114" s="97" t="s">
        <v>100</v>
      </c>
      <c r="C114" s="27">
        <f>C115</f>
        <v>43</v>
      </c>
      <c r="D114" s="28"/>
      <c r="E114" s="28"/>
      <c r="F114" s="28"/>
    </row>
    <row r="115" spans="1:6" s="29" customFormat="1" ht="15.75" customHeight="1" thickBot="1">
      <c r="A115" s="30">
        <v>6050</v>
      </c>
      <c r="B115" s="117" t="s">
        <v>101</v>
      </c>
      <c r="C115" s="32">
        <v>43</v>
      </c>
      <c r="D115" s="28"/>
      <c r="E115" s="28"/>
      <c r="F115" s="28"/>
    </row>
    <row r="116" spans="1:6" s="29" customFormat="1" ht="30" thickBot="1" thickTop="1">
      <c r="A116" s="20">
        <v>900</v>
      </c>
      <c r="B116" s="75" t="s">
        <v>102</v>
      </c>
      <c r="C116" s="76">
        <f>C117+C128+C130+C132+C126</f>
        <v>8740</v>
      </c>
      <c r="D116" s="28"/>
      <c r="E116" s="28"/>
      <c r="F116" s="28"/>
    </row>
    <row r="117" spans="1:6" s="24" customFormat="1" ht="16.5" customHeight="1" thickTop="1">
      <c r="A117" s="25">
        <v>90001</v>
      </c>
      <c r="B117" s="118" t="s">
        <v>103</v>
      </c>
      <c r="C117" s="119">
        <f>SUM(C118:C125)</f>
        <v>4250</v>
      </c>
      <c r="D117" s="23"/>
      <c r="E117" s="23"/>
      <c r="F117" s="23"/>
    </row>
    <row r="118" spans="1:3" ht="25.5">
      <c r="A118" s="55">
        <v>6050</v>
      </c>
      <c r="B118" s="41" t="s">
        <v>104</v>
      </c>
      <c r="C118" s="57">
        <v>3000</v>
      </c>
    </row>
    <row r="119" spans="1:3" ht="12.75">
      <c r="A119" s="30"/>
      <c r="B119" s="49" t="s">
        <v>105</v>
      </c>
      <c r="C119" s="44">
        <v>100</v>
      </c>
    </row>
    <row r="120" spans="1:3" ht="12.75">
      <c r="A120" s="30"/>
      <c r="B120" s="49" t="s">
        <v>106</v>
      </c>
      <c r="C120" s="44">
        <v>100</v>
      </c>
    </row>
    <row r="121" spans="1:3" ht="12.75">
      <c r="A121" s="35"/>
      <c r="B121" s="49" t="s">
        <v>107</v>
      </c>
      <c r="C121" s="44">
        <v>500</v>
      </c>
    </row>
    <row r="122" spans="1:3" ht="12.75">
      <c r="A122" s="35"/>
      <c r="B122" s="43" t="s">
        <v>108</v>
      </c>
      <c r="C122" s="44">
        <v>50</v>
      </c>
    </row>
    <row r="123" spans="1:3" ht="12.75">
      <c r="A123" s="47"/>
      <c r="B123" s="49" t="s">
        <v>109</v>
      </c>
      <c r="C123" s="44">
        <v>50</v>
      </c>
    </row>
    <row r="124" spans="1:3" ht="25.5" customHeight="1">
      <c r="A124" s="47"/>
      <c r="B124" s="49" t="s">
        <v>110</v>
      </c>
      <c r="C124" s="44">
        <v>350</v>
      </c>
    </row>
    <row r="125" spans="1:3" ht="25.5">
      <c r="A125" s="47"/>
      <c r="B125" s="107" t="s">
        <v>111</v>
      </c>
      <c r="C125" s="120">
        <v>100</v>
      </c>
    </row>
    <row r="126" spans="1:3" ht="14.25">
      <c r="A126" s="39">
        <v>90004</v>
      </c>
      <c r="B126" s="109" t="s">
        <v>112</v>
      </c>
      <c r="C126" s="121">
        <f>C127</f>
        <v>800</v>
      </c>
    </row>
    <row r="127" spans="1:3" ht="25.5">
      <c r="A127" s="47">
        <v>6050</v>
      </c>
      <c r="B127" s="107" t="s">
        <v>113</v>
      </c>
      <c r="C127" s="120">
        <v>800</v>
      </c>
    </row>
    <row r="128" spans="1:6" s="102" customFormat="1" ht="16.5" customHeight="1">
      <c r="A128" s="122">
        <v>90013</v>
      </c>
      <c r="B128" s="123" t="s">
        <v>114</v>
      </c>
      <c r="C128" s="124">
        <f>C129</f>
        <v>500</v>
      </c>
      <c r="D128" s="101"/>
      <c r="E128" s="101"/>
      <c r="F128" s="101"/>
    </row>
    <row r="129" spans="1:3" ht="12.75">
      <c r="A129" s="30">
        <v>6050</v>
      </c>
      <c r="B129" s="43" t="s">
        <v>115</v>
      </c>
      <c r="C129" s="111">
        <v>500</v>
      </c>
    </row>
    <row r="130" spans="1:3" s="23" customFormat="1" ht="12.75" customHeight="1">
      <c r="A130" s="125">
        <v>90015</v>
      </c>
      <c r="B130" s="97" t="s">
        <v>116</v>
      </c>
      <c r="C130" s="27">
        <f>C131</f>
        <v>740</v>
      </c>
    </row>
    <row r="131" spans="1:3" s="128" customFormat="1" ht="38.25">
      <c r="A131" s="126">
        <v>6050</v>
      </c>
      <c r="B131" s="95" t="s">
        <v>117</v>
      </c>
      <c r="C131" s="127">
        <v>740</v>
      </c>
    </row>
    <row r="132" spans="1:3" s="23" customFormat="1" ht="15.75" customHeight="1">
      <c r="A132" s="125">
        <v>90095</v>
      </c>
      <c r="B132" s="97" t="s">
        <v>58</v>
      </c>
      <c r="C132" s="27">
        <f>SUM(C133:C139)</f>
        <v>2450</v>
      </c>
    </row>
    <row r="133" spans="1:3" s="128" customFormat="1" ht="12.75">
      <c r="A133" s="30">
        <v>6050</v>
      </c>
      <c r="B133" s="74" t="s">
        <v>118</v>
      </c>
      <c r="C133" s="42">
        <v>50</v>
      </c>
    </row>
    <row r="134" spans="1:3" s="129" customFormat="1" ht="12.75">
      <c r="A134" s="35"/>
      <c r="B134" s="43" t="s">
        <v>119</v>
      </c>
      <c r="C134" s="111">
        <v>50</v>
      </c>
    </row>
    <row r="135" spans="1:3" s="128" customFormat="1" ht="12.75">
      <c r="A135" s="35"/>
      <c r="B135" s="43" t="s">
        <v>120</v>
      </c>
      <c r="C135" s="111">
        <v>50</v>
      </c>
    </row>
    <row r="136" spans="1:3" ht="12.75">
      <c r="A136" s="59"/>
      <c r="B136" s="130" t="s">
        <v>121</v>
      </c>
      <c r="C136" s="131">
        <v>200</v>
      </c>
    </row>
    <row r="137" spans="1:3" ht="12.75">
      <c r="A137" s="47"/>
      <c r="B137" s="43" t="s">
        <v>122</v>
      </c>
      <c r="C137" s="132">
        <v>100</v>
      </c>
    </row>
    <row r="138" spans="1:3" ht="12.75">
      <c r="A138" s="47"/>
      <c r="B138" s="43" t="s">
        <v>123</v>
      </c>
      <c r="C138" s="132">
        <v>1000</v>
      </c>
    </row>
    <row r="139" spans="1:3" ht="13.5" thickBot="1">
      <c r="A139" s="47"/>
      <c r="B139" s="133" t="s">
        <v>124</v>
      </c>
      <c r="C139" s="93">
        <v>1000</v>
      </c>
    </row>
    <row r="140" spans="1:6" s="29" customFormat="1" ht="32.25" customHeight="1" thickBot="1" thickTop="1">
      <c r="A140" s="134">
        <v>921</v>
      </c>
      <c r="B140" s="105" t="s">
        <v>125</v>
      </c>
      <c r="C140" s="64">
        <f>C141+C145+C143</f>
        <v>6320</v>
      </c>
      <c r="D140" s="28"/>
      <c r="E140" s="28"/>
      <c r="F140" s="28"/>
    </row>
    <row r="141" spans="1:6" s="29" customFormat="1" ht="16.5" customHeight="1" thickTop="1">
      <c r="A141" s="135">
        <v>92106</v>
      </c>
      <c r="B141" s="109" t="s">
        <v>126</v>
      </c>
      <c r="C141" s="136">
        <f>C142</f>
        <v>6000</v>
      </c>
      <c r="D141" s="28"/>
      <c r="E141" s="28"/>
      <c r="F141" s="28"/>
    </row>
    <row r="142" spans="1:6" s="137" customFormat="1" ht="25.5">
      <c r="A142" s="126" t="s">
        <v>127</v>
      </c>
      <c r="B142" s="95" t="s">
        <v>128</v>
      </c>
      <c r="C142" s="96">
        <v>6000</v>
      </c>
      <c r="D142" s="114"/>
      <c r="E142" s="114"/>
      <c r="F142" s="114"/>
    </row>
    <row r="143" spans="1:6" s="137" customFormat="1" ht="14.25">
      <c r="A143" s="39">
        <v>92108</v>
      </c>
      <c r="B143" s="97" t="s">
        <v>129</v>
      </c>
      <c r="C143" s="27">
        <f>C144</f>
        <v>100</v>
      </c>
      <c r="D143" s="114"/>
      <c r="E143" s="114"/>
      <c r="F143" s="114"/>
    </row>
    <row r="144" spans="1:6" s="137" customFormat="1" ht="12.75">
      <c r="A144" s="94">
        <v>6050</v>
      </c>
      <c r="B144" s="95" t="s">
        <v>130</v>
      </c>
      <c r="C144" s="96">
        <v>100</v>
      </c>
      <c r="D144" s="114"/>
      <c r="E144" s="114"/>
      <c r="F144" s="114"/>
    </row>
    <row r="145" spans="1:6" s="29" customFormat="1" ht="16.5" customHeight="1">
      <c r="A145" s="122">
        <v>92118</v>
      </c>
      <c r="B145" s="97" t="s">
        <v>131</v>
      </c>
      <c r="C145" s="138">
        <f>SUM(C146:C147)</f>
        <v>220</v>
      </c>
      <c r="D145" s="28"/>
      <c r="E145" s="28"/>
      <c r="F145" s="28"/>
    </row>
    <row r="146" spans="1:6" s="34" customFormat="1" ht="15" customHeight="1" thickBot="1">
      <c r="A146" s="30">
        <v>6050</v>
      </c>
      <c r="B146" s="49" t="s">
        <v>132</v>
      </c>
      <c r="C146" s="44">
        <v>220</v>
      </c>
      <c r="D146" s="33"/>
      <c r="E146" s="33"/>
      <c r="F146" s="33"/>
    </row>
    <row r="147" spans="1:6" s="34" customFormat="1" ht="0.75" customHeight="1" hidden="1">
      <c r="A147" s="30"/>
      <c r="B147" s="49"/>
      <c r="C147" s="44"/>
      <c r="D147" s="33"/>
      <c r="E147" s="33"/>
      <c r="F147" s="33"/>
    </row>
    <row r="148" spans="1:6" s="29" customFormat="1" ht="18" customHeight="1" thickBot="1" thickTop="1">
      <c r="A148" s="20">
        <v>926</v>
      </c>
      <c r="B148" s="139" t="s">
        <v>133</v>
      </c>
      <c r="C148" s="22">
        <f>C149</f>
        <v>1150</v>
      </c>
      <c r="D148" s="28"/>
      <c r="E148" s="28"/>
      <c r="F148" s="28"/>
    </row>
    <row r="149" spans="1:6" s="29" customFormat="1" ht="15" customHeight="1" thickTop="1">
      <c r="A149" s="65">
        <v>92601</v>
      </c>
      <c r="B149" s="140" t="s">
        <v>134</v>
      </c>
      <c r="C149" s="141">
        <f>SUM(C150:C152)</f>
        <v>1150</v>
      </c>
      <c r="D149" s="28"/>
      <c r="E149" s="28"/>
      <c r="F149" s="28"/>
    </row>
    <row r="150" spans="1:3" s="128" customFormat="1" ht="15.75" customHeight="1">
      <c r="A150" s="30">
        <v>6050</v>
      </c>
      <c r="B150" s="43" t="s">
        <v>135</v>
      </c>
      <c r="C150" s="142">
        <v>1000</v>
      </c>
    </row>
    <row r="151" spans="1:3" s="128" customFormat="1" ht="14.25" customHeight="1">
      <c r="A151" s="35"/>
      <c r="B151" s="43" t="s">
        <v>136</v>
      </c>
      <c r="C151" s="111">
        <v>100</v>
      </c>
    </row>
    <row r="152" spans="1:3" s="128" customFormat="1" ht="16.5" customHeight="1" thickBot="1">
      <c r="A152" s="35"/>
      <c r="B152" s="43" t="s">
        <v>137</v>
      </c>
      <c r="C152" s="111">
        <v>50</v>
      </c>
    </row>
    <row r="153" spans="1:3" s="128" customFormat="1" ht="13.5" hidden="1" thickBot="1">
      <c r="A153" s="143"/>
      <c r="B153" s="133"/>
      <c r="C153" s="142"/>
    </row>
    <row r="154" spans="1:3" s="2" customFormat="1" ht="21.75" customHeight="1" thickBot="1" thickTop="1">
      <c r="A154" s="144"/>
      <c r="B154" s="145" t="s">
        <v>138</v>
      </c>
      <c r="C154" s="146">
        <f>C8+C63+C69+C72+C75+C82+C85+C105+C108+C111+C116+C140+C148</f>
        <v>59960.7</v>
      </c>
    </row>
    <row r="155" spans="1:3" s="2" customFormat="1" ht="13.5" thickTop="1">
      <c r="A155" s="147"/>
      <c r="B155" s="148"/>
      <c r="C155" s="149"/>
    </row>
    <row r="156" spans="1:3" ht="13.5" customHeight="1">
      <c r="A156" s="163" t="s">
        <v>141</v>
      </c>
      <c r="C156" s="150"/>
    </row>
    <row r="157" spans="1:3" ht="12.75" customHeight="1">
      <c r="A157" s="163" t="s">
        <v>139</v>
      </c>
      <c r="B157" s="152"/>
      <c r="C157" s="150"/>
    </row>
    <row r="158" spans="1:6" s="9" customFormat="1" ht="12.75" customHeight="1">
      <c r="A158" s="163" t="s">
        <v>140</v>
      </c>
      <c r="B158" s="6"/>
      <c r="C158" s="7"/>
      <c r="D158" s="8"/>
      <c r="E158" s="8"/>
      <c r="F158" s="8"/>
    </row>
    <row r="159" spans="1:6" s="155" customFormat="1" ht="12.75">
      <c r="A159" s="151"/>
      <c r="B159" s="129"/>
      <c r="C159" s="153"/>
      <c r="D159" s="154"/>
      <c r="E159" s="154"/>
      <c r="F159" s="154"/>
    </row>
    <row r="160" spans="1:6" s="155" customFormat="1" ht="12.75">
      <c r="A160" s="151"/>
      <c r="B160" s="129"/>
      <c r="C160" s="153"/>
      <c r="D160" s="154"/>
      <c r="E160" s="154"/>
      <c r="F160" s="154"/>
    </row>
    <row r="161" spans="1:6" s="155" customFormat="1" ht="12.75">
      <c r="A161" s="151"/>
      <c r="B161" s="129"/>
      <c r="C161" s="153"/>
      <c r="D161" s="154"/>
      <c r="E161" s="154"/>
      <c r="F161" s="154"/>
    </row>
    <row r="162" spans="1:6" s="155" customFormat="1" ht="12.75">
      <c r="A162" s="151"/>
      <c r="B162" s="129"/>
      <c r="C162" s="153"/>
      <c r="D162" s="154"/>
      <c r="E162" s="154"/>
      <c r="F162" s="154"/>
    </row>
    <row r="163" spans="1:3" s="129" customFormat="1" ht="12.75">
      <c r="A163" s="156"/>
      <c r="B163" s="157"/>
      <c r="C163" s="158"/>
    </row>
    <row r="164" spans="1:3" s="129" customFormat="1" ht="12.75">
      <c r="A164" s="156"/>
      <c r="B164" s="157"/>
      <c r="C164" s="158"/>
    </row>
    <row r="165" spans="1:6" s="155" customFormat="1" ht="12.75">
      <c r="A165" s="151"/>
      <c r="B165" s="129"/>
      <c r="C165" s="153"/>
      <c r="D165" s="154"/>
      <c r="E165" s="154"/>
      <c r="F165" s="154"/>
    </row>
    <row r="166" spans="1:6" s="155" customFormat="1" ht="12.75">
      <c r="A166" s="151"/>
      <c r="B166" s="129"/>
      <c r="C166" s="153"/>
      <c r="D166" s="154"/>
      <c r="E166" s="154"/>
      <c r="F166" s="154"/>
    </row>
    <row r="167" spans="1:6" s="155" customFormat="1" ht="12.75">
      <c r="A167" s="151"/>
      <c r="B167" s="129"/>
      <c r="C167" s="153"/>
      <c r="D167" s="154"/>
      <c r="E167" s="154"/>
      <c r="F167" s="154"/>
    </row>
    <row r="168" spans="1:6" s="155" customFormat="1" ht="12.75">
      <c r="A168" s="151"/>
      <c r="B168" s="129"/>
      <c r="C168" s="153"/>
      <c r="D168" s="154"/>
      <c r="E168" s="154"/>
      <c r="F168" s="154"/>
    </row>
    <row r="169" spans="1:6" s="155" customFormat="1" ht="12.75">
      <c r="A169" s="151"/>
      <c r="B169" s="129"/>
      <c r="C169" s="153"/>
      <c r="D169" s="154"/>
      <c r="E169" s="154"/>
      <c r="F169" s="154"/>
    </row>
    <row r="170" spans="1:6" s="155" customFormat="1" ht="12.75">
      <c r="A170" s="151"/>
      <c r="B170" s="129"/>
      <c r="C170" s="153"/>
      <c r="D170" s="154"/>
      <c r="E170" s="154"/>
      <c r="F170" s="154"/>
    </row>
    <row r="171" spans="1:6" s="162" customFormat="1" ht="12.75">
      <c r="A171" s="159"/>
      <c r="B171" s="159"/>
      <c r="C171" s="160"/>
      <c r="D171" s="161"/>
      <c r="E171" s="161"/>
      <c r="F171" s="161"/>
    </row>
    <row r="172" spans="1:6" s="162" customFormat="1" ht="12.75">
      <c r="A172" s="159"/>
      <c r="B172" s="159"/>
      <c r="C172" s="160"/>
      <c r="D172" s="161"/>
      <c r="E172" s="161"/>
      <c r="F172" s="161"/>
    </row>
    <row r="173" spans="1:6" s="162" customFormat="1" ht="12.75">
      <c r="A173" s="159"/>
      <c r="B173" s="159"/>
      <c r="C173" s="160"/>
      <c r="D173" s="161"/>
      <c r="E173" s="161"/>
      <c r="F173" s="161"/>
    </row>
    <row r="174" spans="1:6" s="162" customFormat="1" ht="12.75">
      <c r="A174" s="159"/>
      <c r="B174" s="159"/>
      <c r="C174" s="160"/>
      <c r="D174" s="161"/>
      <c r="E174" s="161"/>
      <c r="F174" s="161"/>
    </row>
    <row r="175" spans="1:6" s="162" customFormat="1" ht="12.75">
      <c r="A175" s="159"/>
      <c r="B175" s="159"/>
      <c r="C175" s="160"/>
      <c r="D175" s="161"/>
      <c r="E175" s="161"/>
      <c r="F175" s="161"/>
    </row>
    <row r="176" spans="1:6" s="162" customFormat="1" ht="12.75">
      <c r="A176" s="159"/>
      <c r="B176" s="159"/>
      <c r="C176" s="160"/>
      <c r="D176" s="161"/>
      <c r="E176" s="161"/>
      <c r="F176" s="161"/>
    </row>
    <row r="177" spans="1:6" s="162" customFormat="1" ht="12.75">
      <c r="A177" s="159"/>
      <c r="B177" s="159"/>
      <c r="C177" s="160"/>
      <c r="D177" s="161"/>
      <c r="E177" s="161"/>
      <c r="F177" s="161"/>
    </row>
    <row r="178" spans="1:6" s="162" customFormat="1" ht="12.75">
      <c r="A178" s="159"/>
      <c r="B178" s="159"/>
      <c r="C178" s="160"/>
      <c r="D178" s="161"/>
      <c r="E178" s="161"/>
      <c r="F178" s="161"/>
    </row>
    <row r="179" spans="1:6" s="162" customFormat="1" ht="12.75">
      <c r="A179" s="159"/>
      <c r="B179" s="159"/>
      <c r="C179" s="160"/>
      <c r="D179" s="161"/>
      <c r="E179" s="161"/>
      <c r="F179" s="16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dcterms:created xsi:type="dcterms:W3CDTF">2007-12-21T13:01:52Z</dcterms:created>
  <dcterms:modified xsi:type="dcterms:W3CDTF">2007-12-21T13:15:04Z</dcterms:modified>
  <cp:category/>
  <cp:version/>
  <cp:contentType/>
  <cp:contentStatus/>
</cp:coreProperties>
</file>