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Tabela IVa" sheetId="1" r:id="rId1"/>
  </sheets>
  <definedNames/>
  <calcPr fullCalcOnLoad="1"/>
</workbook>
</file>

<file path=xl/sharedStrings.xml><?xml version="1.0" encoding="utf-8"?>
<sst xmlns="http://schemas.openxmlformats.org/spreadsheetml/2006/main" count="264" uniqueCount="200">
  <si>
    <t>INWESTYCJE PLANOWANE DO REALIZACJI W 2008 r.</t>
  </si>
  <si>
    <t>TABELA IVa</t>
  </si>
  <si>
    <t>( w tys. zł.)</t>
  </si>
  <si>
    <t>Lp.</t>
  </si>
  <si>
    <t>Wyszczególnienie</t>
  </si>
  <si>
    <t>Dział rozdział                    §</t>
  </si>
  <si>
    <t>Wartość kosztory  sowa</t>
  </si>
  <si>
    <t>Poniesione nakłady w 2007r.</t>
  </si>
  <si>
    <t xml:space="preserve">Plan 2008r.  </t>
  </si>
  <si>
    <t>Zakres rzeczowy</t>
  </si>
  <si>
    <t>I</t>
  </si>
  <si>
    <t xml:space="preserve">INWESTYCJE KONTYNUOWANE </t>
  </si>
  <si>
    <t>TRANSPORT I ŁĄCZNOŚĆ</t>
  </si>
  <si>
    <t>ul.Batalionów Chłopskich z przebudową  skrzyżowania z ul. Młyńską</t>
  </si>
  <si>
    <t>600-60015 § 6050</t>
  </si>
  <si>
    <t>Kontynuacja remontu ulicy.</t>
  </si>
  <si>
    <t>Ewidencja dróg</t>
  </si>
  <si>
    <t>Kontynuacja sporządzania ewidencji dróg</t>
  </si>
  <si>
    <t>ul. Gnieźnieńska - skrzyżowanie z ul. 4-go Marca</t>
  </si>
  <si>
    <t>Kontynuacja realizacji zgodnie z potrzebami</t>
  </si>
  <si>
    <t>Skrzyżowanie ul.J.Pawła II - Staszica</t>
  </si>
  <si>
    <t>Kontynuacja realizacji, zgodnie z potrzebami</t>
  </si>
  <si>
    <t>Skrzyżowanie ulic A.Krajowej - Boh. Warszawy - Morskiej</t>
  </si>
  <si>
    <t>ul.Młyńska</t>
  </si>
  <si>
    <t>ul.Połczyńska - (projekt odcinka od ul. Działkowej do ul. Żytniej)</t>
  </si>
  <si>
    <t>ul. Zwycięstwa (Św.Wojciecha do Dębowej)</t>
  </si>
  <si>
    <t>Remont obiektów mostowych- wiadukt przy ul. Monte Cassino</t>
  </si>
  <si>
    <t>Budowa ścieżek rowerowych</t>
  </si>
  <si>
    <t>ulice: Lutyków, Obotrytów, P.Skargi, Łużyckiej, Poprzecznej</t>
  </si>
  <si>
    <t>ul.Reymonta, Staffa, Tetmajera, Struga.</t>
  </si>
  <si>
    <t>Przebudowa ulicy Brzozowej</t>
  </si>
  <si>
    <t>Przebudowa ul. Wenedów</t>
  </si>
  <si>
    <t>Przebudowa ulicy Chałubińskiego</t>
  </si>
  <si>
    <t>600-60015  § 6050</t>
  </si>
  <si>
    <t>Rozpoczęcie prac przygotowawczych</t>
  </si>
  <si>
    <t>Przebudowa jezdni i chodnika przy ul. Karłowicza</t>
  </si>
  <si>
    <t>600-60016 § 6050</t>
  </si>
  <si>
    <t>Konieczność poprawy stanu technicznego dróg.</t>
  </si>
  <si>
    <t>Przebudowa ulic:Zawiszy Czarnego, Dąbrówki, Ks. Anastazji, K.Wielkiego</t>
  </si>
  <si>
    <t>ul. Ułańska-Kadetów</t>
  </si>
  <si>
    <t>Budowa ulicy wraz z oświetleniem</t>
  </si>
  <si>
    <t>ul. Jarzębinowa - chodniki</t>
  </si>
  <si>
    <t>Kontynuacja realizacji.</t>
  </si>
  <si>
    <t>Budowa i przebudowa dróg stanowiących zewnętrzny pierścień układu komunikacyjnego</t>
  </si>
  <si>
    <t>Konieczność  poprawy układu komunikacyjnego miasta</t>
  </si>
  <si>
    <t>ul. Rzeczna (dojazd do Specj.Ośodka Szkolno-Wych.)</t>
  </si>
  <si>
    <t>Rozpoczęcie realizacji dojazdu.</t>
  </si>
  <si>
    <t>Osiedle "Unii Europejskiej-drogi</t>
  </si>
  <si>
    <t>Kontynuacja budowy dróg na osiedlu (ul. Fińska oraz droga tymczasowa do budynków KTBS)</t>
  </si>
  <si>
    <t xml:space="preserve">Osiedle "Topolowe" drogi - </t>
  </si>
  <si>
    <t>Kontynuacja budowy dróg na osiedlu</t>
  </si>
  <si>
    <t>ul. Kamieniarska</t>
  </si>
  <si>
    <t>Kontynuacja budowy ulicy wraz z oświetleniem i odwodnieniem</t>
  </si>
  <si>
    <t>Osiedle Lipowe - drogi</t>
  </si>
  <si>
    <t>Budowa dróg na osiedlu</t>
  </si>
  <si>
    <t>Osiedle Bukowe - drogi</t>
  </si>
  <si>
    <t>Kontynuacja budowy drogi na osiedlu ( ul. Małopolska - Śląska)</t>
  </si>
  <si>
    <t>Osiedle Podgórne-Bat.Chłopskich- drogi</t>
  </si>
  <si>
    <t>Rozpoczęcie budowy ul. Odrodzenia</t>
  </si>
  <si>
    <t>ul.Gnieźnieńska ( od 4-go Marca do Połczyńskiej, ul. Sybiraków)</t>
  </si>
  <si>
    <t>ulica Syrenki - Bohaterów Warszawy - dojazd do mieszkań socjalnych</t>
  </si>
  <si>
    <t>Budowa dojazdu do budynków socjalnych od ulicy Bohaterów Warszawy.</t>
  </si>
  <si>
    <t>Przebudowa miejsc postojowych przy ul. Młyńskiej</t>
  </si>
  <si>
    <t>Konieczność budowy miejsc postojowych.</t>
  </si>
  <si>
    <t>Budowa sieci światłowodowej</t>
  </si>
  <si>
    <t>Zainstalowanie klimatyzacji i centrali telefonicznej w pomieszczeniach biurowych  - ZDM</t>
  </si>
  <si>
    <t>Kontynuacja modernizacji budynku biurowego.</t>
  </si>
  <si>
    <t>GOSPODARKA MIESZKANIOWA</t>
  </si>
  <si>
    <t>Remonty budynków komunalnych</t>
  </si>
  <si>
    <t>Poprawa estetyki i architektury zewnętrznej miasta, usunięcie ukrytych wad budynków.</t>
  </si>
  <si>
    <t>Mieszkania socjalne</t>
  </si>
  <si>
    <t>700-70095  § 6050</t>
  </si>
  <si>
    <t>Budowa i adaptacja budynków na mieszkania socjalne.</t>
  </si>
  <si>
    <t>DZIAŁALNOŚĆ USŁUGOWA</t>
  </si>
  <si>
    <t>Rozbudowa Cmentarza Komunalnego</t>
  </si>
  <si>
    <t>710-71035 § 6050</t>
  </si>
  <si>
    <t>Kontynuacja rozbudowy cmentarza, wymiana ogrodzenia</t>
  </si>
  <si>
    <t>ADMINISTRACJA PUBLICZNA</t>
  </si>
  <si>
    <t>Wymiana stolarki okiennej , montaż klimatyzacji w budynku rzędu miejskiego</t>
  </si>
  <si>
    <t>Zgodnie z potrzebami.</t>
  </si>
  <si>
    <t>BEZPIECZEŃSTWO PUBLICZNE I OCHRONA PRZECIWPOŻAROWA</t>
  </si>
  <si>
    <t>Zgodnie z planem.</t>
  </si>
  <si>
    <t>Remont budynku Komendy Miejskiej Policji</t>
  </si>
  <si>
    <t>754-75405 § 6170</t>
  </si>
  <si>
    <t>Remont budynku Komendy Policji</t>
  </si>
  <si>
    <t>Modernizacja budynku Komendy Straży Pożarnej</t>
  </si>
  <si>
    <t>Remont budynku Komendy Straży Pożarnej</t>
  </si>
  <si>
    <t>RÓŻNE ROZLICZENIA</t>
  </si>
  <si>
    <t>Rezerwa na inwestycje zakończone</t>
  </si>
  <si>
    <t>OŚWIATA I WYCHOWANIE</t>
  </si>
  <si>
    <t>Modernizacja placówek oświatowych i przedszkoli</t>
  </si>
  <si>
    <t>EDUKACYJNA OPIEKA WYCHOWAWCZA</t>
  </si>
  <si>
    <t>Zespół Burs Międzyszkolnych- modernizacja budynku</t>
  </si>
  <si>
    <t>Szkolne Schronisko Młodzieżowe -modernizacja budynku</t>
  </si>
  <si>
    <t>OCHRONA ZDROWIA</t>
  </si>
  <si>
    <t>Budowa hospicjum</t>
  </si>
  <si>
    <t>Dofinansowanie budowy Hospicjum w Koszalinie</t>
  </si>
  <si>
    <t xml:space="preserve">POMOC SPOŁECZNA </t>
  </si>
  <si>
    <t>Remont pomieszczeń  siedziby przy ul. Monte Cassino</t>
  </si>
  <si>
    <t>852-85219 § 6050</t>
  </si>
  <si>
    <t>remont nowych pomieszczeń MOPS</t>
  </si>
  <si>
    <t>GOSPODARKA KOMUNALNA I OCHRONA ŚRODOWISKA</t>
  </si>
  <si>
    <t>Uzbrojenie Osiedla Unii Europejskiej</t>
  </si>
  <si>
    <t>900-90001 § 6050</t>
  </si>
  <si>
    <t>Kontynuacja uzbrojenia terenu pod budownictwo mieszkaniowe jednorodzinne, wielorodzinne (KTBS).</t>
  </si>
  <si>
    <t>Budowa kanalizacji sanitarnej w ulicy Władysława IV-go - Adolfa Warskiego</t>
  </si>
  <si>
    <t>Kontynuacja budowy uzbrojenia rejonu ulicy.</t>
  </si>
  <si>
    <t>Uzbrojenie Osiedla Sarzyno</t>
  </si>
  <si>
    <t>900-90015      § 6050</t>
  </si>
  <si>
    <t>Rozpoczęcie realizacji uzbrojeni.</t>
  </si>
  <si>
    <t>Uzbrojenie Osiedla Raduszka</t>
  </si>
  <si>
    <t>900-90095   § 6050</t>
  </si>
  <si>
    <t>Rozpoczęcie realizacji uzbrojenia  (kanalizacja sanitarna w ulicach bratków i Fiołków).</t>
  </si>
  <si>
    <t>Uzbrojenie rejonu ulicy Zdobywców Wału Pomorskiego</t>
  </si>
  <si>
    <t>Rozpoczęcie realizacji uzbrojenia terenu pod zabudowę mieszkaniową jednorodzinną przy ul. Słonecznej.</t>
  </si>
  <si>
    <t>Budowa schroniska dla zwierząt</t>
  </si>
  <si>
    <t>Budowa schroniska dla zwierząt przy ul. Mieszka I-go.</t>
  </si>
  <si>
    <t>Oświetlenie iluminacyjne</t>
  </si>
  <si>
    <t>Kontynuacja realizacji oświetlenie iluminacyjnego wytypowanych obiektów ciekawych pod względem architektonicznym.</t>
  </si>
  <si>
    <t>Uzbrojenie Osiedla Chełmoniewo</t>
  </si>
  <si>
    <t>Kontynuacja realizacji (wodociąg ulicy Światowida i Lubiatowskiej).</t>
  </si>
  <si>
    <t>Uzbrojenie terenów pod budownictwo mieszkaniowe</t>
  </si>
  <si>
    <t>Kolektor XVIII</t>
  </si>
  <si>
    <t>Rozpoczęcie realizacji.</t>
  </si>
  <si>
    <t>Dokumentacja pod przyszłe inwestycje</t>
  </si>
  <si>
    <t>ciągłe</t>
  </si>
  <si>
    <t>Załącznik nr 1</t>
  </si>
  <si>
    <t>Inwestycyjne inicjatywy społeczne</t>
  </si>
  <si>
    <t>900-90095  §6050</t>
  </si>
  <si>
    <t xml:space="preserve">ciągłe </t>
  </si>
  <si>
    <t>Załącznik nr 2</t>
  </si>
  <si>
    <t>Uzbrojenie terenu pod Słupską Specjalną Strefę Ekonomiczną, Kompleks Koszalin</t>
  </si>
  <si>
    <t>900-90001  § 6050</t>
  </si>
  <si>
    <t>Kontynuacja budowy uzbrojenia terenu.</t>
  </si>
  <si>
    <t>KULTURA I OCHRONA DZIEDZICTWA NARODOWEGO</t>
  </si>
  <si>
    <t>Modernizacja Bałtyckiego Teatru Dramatycznego w Koszalinie</t>
  </si>
  <si>
    <t>921-92109 § 6050</t>
  </si>
  <si>
    <t>Kontynuacja modernizacji obiektu.</t>
  </si>
  <si>
    <t>Remont i rozbudowa Muzeum-elewacja</t>
  </si>
  <si>
    <t>921-92118 § 6050</t>
  </si>
  <si>
    <t>Wykonanie nowej elewacji budynku</t>
  </si>
  <si>
    <t>KULTURA FIZYCZNA I SPORT</t>
  </si>
  <si>
    <t xml:space="preserve">Modernizacja stadionu "Bałtyk" II etap,                                                     </t>
  </si>
  <si>
    <t>926-92601    § 6050</t>
  </si>
  <si>
    <t>Kontynuacja modernizacji stadionu  (zadaszenie trybuny głównej, budowa budynku sanitarno-szatniowego przy kortach tenisowych).</t>
  </si>
  <si>
    <t>II</t>
  </si>
  <si>
    <t xml:space="preserve">INWESTYCJE ROZPOCZYNANE </t>
  </si>
  <si>
    <t>ul. Lechicka (do Słowiańskiej do torów)</t>
  </si>
  <si>
    <t>Konieczność poprawy stanu nawierzchni drogowej.</t>
  </si>
  <si>
    <t>ul. Mieszka I-go (od ul. BOWiD  do wiaduktu)</t>
  </si>
  <si>
    <t>Konieczność podjęcia działań w celu poprawy stanu nawierzchni drogowej.</t>
  </si>
  <si>
    <t>Budowa parkingu,  zatok autobusowych i kanalizacji deszczowej przy ul.Gnieźnieńskiej - I etap</t>
  </si>
  <si>
    <t>Przebudowa pętli autobusowej przy ul. Szczecińskiej</t>
  </si>
  <si>
    <t>Remont wgłębny konstrukcji jezdni przy skrzyżowaniu ulic Monte Cassino - Fałata)</t>
  </si>
  <si>
    <t>Remont odcinka ul. Zwycięstwa (droga do Maszkowa)</t>
  </si>
  <si>
    <t>Remont ul. Kędzierzyńskiej</t>
  </si>
  <si>
    <t>Konieczność poprawy stanu technicznego.</t>
  </si>
  <si>
    <t>Remont odcinka ul. Bursztynowej</t>
  </si>
  <si>
    <t>Konieczność podjęcia działań w celu poprawy stanu technicznego.</t>
  </si>
  <si>
    <t>Przebudowa ulicy Marynarzy</t>
  </si>
  <si>
    <t>600-60016  § 6050</t>
  </si>
  <si>
    <t>Konieczność podjęcia działań w celu założenia ewidencji  w szczególności dróg wewnętrznych.</t>
  </si>
  <si>
    <t>Budowa parkingu przy ul. Budowniczych</t>
  </si>
  <si>
    <t>Rozpoczęcie prac.</t>
  </si>
  <si>
    <t>Remont nawierzchni przy ul. Połczyńskiej</t>
  </si>
  <si>
    <t>600-60016 § 6610</t>
  </si>
  <si>
    <t>Konieczność poprawy  stanu technicznego dróg.</t>
  </si>
  <si>
    <t>Przebudowa Rynku Staromiejskiego</t>
  </si>
  <si>
    <t>Konieczność podjęcia działań związanych z poprawą centralnego placu.</t>
  </si>
  <si>
    <t>Rewitalizacja Parku książąt Pomorskich  "A" i B" - bagrowanie stawu</t>
  </si>
  <si>
    <t>Konieczność działań związanych z poprawą stanu technicznego Parku.</t>
  </si>
  <si>
    <t>Rozbudowa sieci oświetleniowej ulic miasta Koszalina  na ul. Leśnej, Lubiatowskiej,Gierczak, i Paproci, Grochowskiego, doświetlenie przejść przy ul. Zwycięstwa</t>
  </si>
  <si>
    <t>Konieczność poprawy bezpieczeństwa użytkowników dróg.</t>
  </si>
  <si>
    <t>Magistrala wodociągowa do Lubiatowa</t>
  </si>
  <si>
    <t>900-90095 § 6050</t>
  </si>
  <si>
    <t>Budowa szaletów miejskich</t>
  </si>
  <si>
    <t>Budowa zjazdu narciarskiego na Górze Chełmskiej</t>
  </si>
  <si>
    <t>926-92601 § 6050</t>
  </si>
  <si>
    <t>Budowa infrastruktury dla potrzeb zjazdu narciarskiego.</t>
  </si>
  <si>
    <t>III</t>
  </si>
  <si>
    <t xml:space="preserve">INWESTYCJE PLANOWANE DO DOFINANSOWANIA Z UE </t>
  </si>
  <si>
    <t>Zgodnie z możliwościami budżetu</t>
  </si>
  <si>
    <t>ul. Syrenki</t>
  </si>
  <si>
    <t>ul.Waryńskiego ze skrzyżowaniem z ul. Zwycięstwa</t>
  </si>
  <si>
    <t>ul.Kwiatkowskiego</t>
  </si>
  <si>
    <t>Budowa mieszkań socjalnych.</t>
  </si>
  <si>
    <t>"Inteligentny Koszalin - budowa zintegrowanej sieci telekomunikacyjnej</t>
  </si>
  <si>
    <t>Boisko sportowe przy ZS nr 13</t>
  </si>
  <si>
    <t>Sala sportowa przy Gimnazjum nr 6</t>
  </si>
  <si>
    <t>Uzbrojenie ul.Szczecińskiej</t>
  </si>
  <si>
    <t>Kontynuacja budowy uzbrojenia rejonu ulicy .</t>
  </si>
  <si>
    <t>ul. Lniana-Różana porządkowanie gospodarki wod. Ściekowej)</t>
  </si>
  <si>
    <t>Rozpoczęcie realizacji porządkowania gospodarki wodno ściekowej.</t>
  </si>
  <si>
    <t>Filharmonia - sala koncertowa</t>
  </si>
  <si>
    <t>Budowa hali widowiskowo-sportowej</t>
  </si>
  <si>
    <t xml:space="preserve">Rozpoczęcie realizacji wspólnej inwestycji z Politechniką Koszalińską </t>
  </si>
  <si>
    <t xml:space="preserve">Ogółem inwestycje (I+II+III)  </t>
  </si>
  <si>
    <t>Autor dokumentu: Dorota Kozik</t>
  </si>
  <si>
    <t>Wprowadził do BIP: Agnieszka Mioduszewska</t>
  </si>
  <si>
    <t>Data wprowadzenia do BIP: 24.12.2007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</si>
</sst>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7">
    <font>
      <sz val="10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i/>
      <sz val="13"/>
      <name val="Times New Roman CE"/>
      <family val="1"/>
    </font>
    <font>
      <b/>
      <i/>
      <sz val="13"/>
      <name val="Arial CE"/>
      <family val="0"/>
    </font>
    <font>
      <b/>
      <sz val="11"/>
      <name val="Times New Roman CE"/>
      <family val="1"/>
    </font>
    <font>
      <i/>
      <sz val="11"/>
      <name val="Times New Roman CE"/>
      <family val="1"/>
    </font>
    <font>
      <b/>
      <sz val="11"/>
      <name val="Arial CE"/>
      <family val="0"/>
    </font>
    <font>
      <i/>
      <sz val="9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i/>
      <sz val="13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i/>
      <sz val="13"/>
      <name val="Arial CE"/>
      <family val="0"/>
    </font>
    <font>
      <b/>
      <i/>
      <sz val="11"/>
      <name val="Times New Roman CE"/>
      <family val="1"/>
    </font>
    <font>
      <b/>
      <sz val="14"/>
      <name val="Arial CE"/>
      <family val="0"/>
    </font>
    <font>
      <i/>
      <sz val="10"/>
      <name val="Arial CE"/>
      <family val="0"/>
    </font>
    <font>
      <sz val="10"/>
      <name val="Times New Roman"/>
      <family val="1"/>
    </font>
    <font>
      <sz val="14"/>
      <name val="Times New Roman CE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164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164" fontId="12" fillId="0" borderId="17" xfId="0" applyNumberFormat="1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right" vertical="center"/>
    </xf>
    <xf numFmtId="164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15" fillId="0" borderId="6" xfId="18" applyNumberFormat="1" applyFont="1" applyFill="1" applyBorder="1" applyAlignment="1" applyProtection="1">
      <alignment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right" vertical="center"/>
    </xf>
    <xf numFmtId="164" fontId="3" fillId="0" borderId="22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right" vertical="center"/>
    </xf>
    <xf numFmtId="164" fontId="3" fillId="0" borderId="30" xfId="0" applyNumberFormat="1" applyFont="1" applyBorder="1" applyAlignment="1">
      <alignment horizontal="right" vertical="center"/>
    </xf>
    <xf numFmtId="164" fontId="3" fillId="0" borderId="29" xfId="0" applyNumberFormat="1" applyFont="1" applyBorder="1" applyAlignment="1">
      <alignment vertical="center"/>
    </xf>
    <xf numFmtId="0" fontId="3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right" vertical="center"/>
    </xf>
    <xf numFmtId="164" fontId="12" fillId="0" borderId="17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34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right" vertical="center"/>
    </xf>
    <xf numFmtId="164" fontId="1" fillId="0" borderId="24" xfId="0" applyNumberFormat="1" applyFont="1" applyBorder="1" applyAlignment="1">
      <alignment horizontal="right" vertical="center"/>
    </xf>
    <xf numFmtId="164" fontId="3" fillId="0" borderId="35" xfId="0" applyNumberFormat="1" applyFont="1" applyBorder="1" applyAlignment="1">
      <alignment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horizontal="center" vertical="center" wrapText="1"/>
    </xf>
    <xf numFmtId="164" fontId="12" fillId="0" borderId="38" xfId="0" applyNumberFormat="1" applyFont="1" applyBorder="1" applyAlignment="1">
      <alignment horizontal="right" vertical="center"/>
    </xf>
    <xf numFmtId="164" fontId="12" fillId="0" borderId="39" xfId="0" applyNumberFormat="1" applyFont="1" applyBorder="1" applyAlignment="1">
      <alignment horizontal="right" vertical="center"/>
    </xf>
    <xf numFmtId="164" fontId="12" fillId="0" borderId="39" xfId="0" applyNumberFormat="1" applyFont="1" applyBorder="1" applyAlignment="1">
      <alignment vertical="center"/>
    </xf>
    <xf numFmtId="0" fontId="12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164" fontId="3" fillId="0" borderId="39" xfId="0" applyNumberFormat="1" applyFont="1" applyBorder="1" applyAlignment="1">
      <alignment horizontal="right" vertical="center"/>
    </xf>
    <xf numFmtId="164" fontId="3" fillId="0" borderId="45" xfId="0" applyNumberFormat="1" applyFont="1" applyBorder="1" applyAlignment="1">
      <alignment horizontal="right" vertical="center"/>
    </xf>
    <xf numFmtId="164" fontId="3" fillId="0" borderId="39" xfId="0" applyNumberFormat="1" applyFont="1" applyBorder="1" applyAlignment="1">
      <alignment vertical="center"/>
    </xf>
    <xf numFmtId="0" fontId="3" fillId="0" borderId="46" xfId="0" applyFont="1" applyBorder="1" applyAlignment="1">
      <alignment horizontal="left" vertical="center" wrapText="1"/>
    </xf>
    <xf numFmtId="0" fontId="12" fillId="0" borderId="16" xfId="0" applyFont="1" applyBorder="1" applyAlignment="1">
      <alignment vertical="center" wrapText="1"/>
    </xf>
    <xf numFmtId="0" fontId="13" fillId="0" borderId="43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right" vertical="center"/>
    </xf>
    <xf numFmtId="164" fontId="3" fillId="0" borderId="35" xfId="0" applyNumberFormat="1" applyFont="1" applyBorder="1" applyAlignment="1">
      <alignment vertical="center"/>
    </xf>
    <xf numFmtId="0" fontId="3" fillId="0" borderId="48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right" vertical="center"/>
    </xf>
    <xf numFmtId="164" fontId="6" fillId="0" borderId="17" xfId="0" applyNumberFormat="1" applyFont="1" applyBorder="1" applyAlignment="1">
      <alignment horizontal="right" vertical="center"/>
    </xf>
    <xf numFmtId="0" fontId="6" fillId="0" borderId="4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right" vertical="center"/>
    </xf>
    <xf numFmtId="164" fontId="3" fillId="0" borderId="49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left" vertical="center"/>
    </xf>
    <xf numFmtId="164" fontId="6" fillId="0" borderId="17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3" fillId="0" borderId="5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/>
    </xf>
    <xf numFmtId="164" fontId="3" fillId="0" borderId="29" xfId="0" applyNumberFormat="1" applyFont="1" applyBorder="1" applyAlignment="1">
      <alignment horizontal="right" vertical="center"/>
    </xf>
    <xf numFmtId="164" fontId="3" fillId="0" borderId="30" xfId="0" applyNumberFormat="1" applyFont="1" applyBorder="1" applyAlignment="1">
      <alignment horizontal="right" vertical="center"/>
    </xf>
    <xf numFmtId="0" fontId="3" fillId="0" borderId="45" xfId="0" applyFont="1" applyBorder="1" applyAlignment="1">
      <alignment horizontal="left" vertical="center"/>
    </xf>
    <xf numFmtId="164" fontId="12" fillId="0" borderId="16" xfId="0" applyNumberFormat="1" applyFont="1" applyBorder="1" applyAlignment="1">
      <alignment horizontal="right" vertical="center" wrapText="1"/>
    </xf>
    <xf numFmtId="164" fontId="12" fillId="0" borderId="17" xfId="0" applyNumberFormat="1" applyFont="1" applyBorder="1" applyAlignment="1">
      <alignment horizontal="right" vertical="center" wrapText="1"/>
    </xf>
    <xf numFmtId="164" fontId="12" fillId="0" borderId="17" xfId="0" applyNumberFormat="1" applyFont="1" applyBorder="1" applyAlignment="1">
      <alignment vertical="center" wrapText="1"/>
    </xf>
    <xf numFmtId="164" fontId="3" fillId="0" borderId="20" xfId="0" applyNumberFormat="1" applyFont="1" applyBorder="1" applyAlignment="1">
      <alignment horizontal="right" vertical="center" wrapText="1"/>
    </xf>
    <xf numFmtId="164" fontId="3" fillId="0" borderId="22" xfId="0" applyNumberFormat="1" applyFont="1" applyBorder="1" applyAlignment="1">
      <alignment vertical="center" wrapText="1"/>
    </xf>
    <xf numFmtId="164" fontId="12" fillId="0" borderId="16" xfId="0" applyNumberFormat="1" applyFont="1" applyBorder="1" applyAlignment="1">
      <alignment horizontal="left" vertical="center"/>
    </xf>
    <xf numFmtId="164" fontId="12" fillId="0" borderId="17" xfId="0" applyNumberFormat="1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right" vertical="center"/>
    </xf>
    <xf numFmtId="164" fontId="3" fillId="0" borderId="52" xfId="0" applyNumberFormat="1" applyFont="1" applyBorder="1" applyAlignment="1">
      <alignment vertical="center"/>
    </xf>
    <xf numFmtId="0" fontId="3" fillId="0" borderId="53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right" vertical="center"/>
    </xf>
    <xf numFmtId="164" fontId="3" fillId="0" borderId="52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right" vertical="center"/>
    </xf>
    <xf numFmtId="164" fontId="10" fillId="0" borderId="17" xfId="0" applyNumberFormat="1" applyFont="1" applyBorder="1" applyAlignment="1">
      <alignment horizontal="right" vertical="center"/>
    </xf>
    <xf numFmtId="164" fontId="10" fillId="0" borderId="17" xfId="0" applyNumberFormat="1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164" fontId="7" fillId="0" borderId="16" xfId="0" applyNumberFormat="1" applyFont="1" applyBorder="1" applyAlignment="1">
      <alignment horizontal="centerContinuous"/>
    </xf>
    <xf numFmtId="164" fontId="7" fillId="0" borderId="17" xfId="0" applyNumberFormat="1" applyFont="1" applyBorder="1" applyAlignment="1">
      <alignment horizontal="centerContinuous"/>
    </xf>
    <xf numFmtId="164" fontId="7" fillId="0" borderId="17" xfId="0" applyNumberFormat="1" applyFont="1" applyBorder="1" applyAlignment="1">
      <alignment vertical="center"/>
    </xf>
    <xf numFmtId="0" fontId="19" fillId="0" borderId="4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right" vertical="center"/>
    </xf>
    <xf numFmtId="0" fontId="3" fillId="0" borderId="54" xfId="0" applyFont="1" applyBorder="1" applyAlignment="1">
      <alignment vertical="center" wrapText="1"/>
    </xf>
    <xf numFmtId="0" fontId="2" fillId="0" borderId="54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64" fontId="20" fillId="0" borderId="16" xfId="0" applyNumberFormat="1" applyFont="1" applyBorder="1" applyAlignment="1">
      <alignment horizontal="right" vertical="center"/>
    </xf>
    <xf numFmtId="164" fontId="20" fillId="0" borderId="17" xfId="0" applyNumberFormat="1" applyFont="1" applyBorder="1" applyAlignment="1">
      <alignment horizontal="right" vertical="center"/>
    </xf>
    <xf numFmtId="0" fontId="20" fillId="0" borderId="4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4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right" vertical="center"/>
    </xf>
    <xf numFmtId="164" fontId="13" fillId="0" borderId="17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/>
    </xf>
    <xf numFmtId="0" fontId="12" fillId="0" borderId="28" xfId="0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164" fontId="12" fillId="0" borderId="28" xfId="0" applyNumberFormat="1" applyFont="1" applyBorder="1" applyAlignment="1">
      <alignment horizontal="right" vertical="center"/>
    </xf>
    <xf numFmtId="164" fontId="12" fillId="0" borderId="29" xfId="0" applyNumberFormat="1" applyFont="1" applyBorder="1" applyAlignment="1">
      <alignment horizontal="right" vertical="center"/>
    </xf>
    <xf numFmtId="164" fontId="12" fillId="0" borderId="29" xfId="0" applyNumberFormat="1" applyFont="1" applyBorder="1" applyAlignment="1">
      <alignment vertical="center"/>
    </xf>
    <xf numFmtId="0" fontId="12" fillId="0" borderId="56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49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164" fontId="13" fillId="0" borderId="49" xfId="0" applyNumberFormat="1" applyFont="1" applyBorder="1" applyAlignment="1">
      <alignment horizontal="right" vertical="center"/>
    </xf>
    <xf numFmtId="0" fontId="3" fillId="0" borderId="5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0" fontId="22" fillId="0" borderId="16" xfId="0" applyFont="1" applyBorder="1" applyAlignment="1">
      <alignment horizontal="center" vertical="center" wrapText="1"/>
    </xf>
    <xf numFmtId="164" fontId="22" fillId="0" borderId="16" xfId="0" applyNumberFormat="1" applyFont="1" applyBorder="1" applyAlignment="1">
      <alignment horizontal="right" vertical="center"/>
    </xf>
    <xf numFmtId="164" fontId="22" fillId="0" borderId="17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18" fillId="0" borderId="32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51"/>
  <sheetViews>
    <sheetView tabSelected="1" workbookViewId="0" topLeftCell="A115">
      <selection activeCell="A125" sqref="A125:IV127"/>
    </sheetView>
  </sheetViews>
  <sheetFormatPr defaultColWidth="9.00390625" defaultRowHeight="12.75"/>
  <cols>
    <col min="1" max="1" width="5.625" style="1" customWidth="1"/>
    <col min="2" max="2" width="51.625" style="2" customWidth="1"/>
    <col min="3" max="3" width="0.2421875" style="3" hidden="1" customWidth="1"/>
    <col min="4" max="4" width="8.625" style="4" customWidth="1"/>
    <col min="5" max="5" width="9.625" style="4" customWidth="1"/>
    <col min="6" max="6" width="14.625" style="4" customWidth="1"/>
    <col min="7" max="7" width="43.125" style="10" customWidth="1"/>
    <col min="8" max="11" width="9.125" style="4" customWidth="1"/>
  </cols>
  <sheetData>
    <row r="1" ht="15" customHeight="1">
      <c r="G1" s="5"/>
    </row>
    <row r="2" spans="2:8" ht="24.75" customHeight="1">
      <c r="B2" s="6" t="s">
        <v>0</v>
      </c>
      <c r="D2" s="7"/>
      <c r="E2" s="7"/>
      <c r="F2" s="7"/>
      <c r="G2" s="8" t="s">
        <v>1</v>
      </c>
      <c r="H2" s="7"/>
    </row>
    <row r="3" spans="6:7" ht="13.5" thickBot="1">
      <c r="F3" s="9"/>
      <c r="G3" s="10" t="s">
        <v>2</v>
      </c>
    </row>
    <row r="4" spans="1:7" ht="40.5" customHeight="1" thickTop="1">
      <c r="A4" s="11" t="s">
        <v>3</v>
      </c>
      <c r="B4" s="12" t="s">
        <v>4</v>
      </c>
      <c r="C4" s="13" t="s">
        <v>5</v>
      </c>
      <c r="D4" s="14" t="s">
        <v>6</v>
      </c>
      <c r="E4" s="14" t="s">
        <v>7</v>
      </c>
      <c r="F4" s="15" t="s">
        <v>8</v>
      </c>
      <c r="G4" s="16" t="s">
        <v>9</v>
      </c>
    </row>
    <row r="5" spans="1:11" s="23" customFormat="1" ht="10.5" customHeight="1">
      <c r="A5" s="17">
        <v>1</v>
      </c>
      <c r="B5" s="18">
        <v>2</v>
      </c>
      <c r="C5" s="19">
        <v>3</v>
      </c>
      <c r="D5" s="18">
        <v>3</v>
      </c>
      <c r="E5" s="18">
        <v>4</v>
      </c>
      <c r="F5" s="20">
        <v>5</v>
      </c>
      <c r="G5" s="21">
        <v>6</v>
      </c>
      <c r="H5" s="22"/>
      <c r="I5" s="22"/>
      <c r="J5" s="22"/>
      <c r="K5" s="22"/>
    </row>
    <row r="6" spans="1:11" s="32" customFormat="1" ht="20.25" customHeight="1" thickBot="1">
      <c r="A6" s="24" t="s">
        <v>10</v>
      </c>
      <c r="B6" s="25" t="s">
        <v>11</v>
      </c>
      <c r="C6" s="26"/>
      <c r="D6" s="27"/>
      <c r="E6" s="28"/>
      <c r="F6" s="29">
        <f>F7+F40+F44+F46+F48+F51+F53+F55+F58+F60+F62+F76+F79</f>
        <v>52330.7</v>
      </c>
      <c r="G6" s="30"/>
      <c r="H6" s="31"/>
      <c r="I6" s="31"/>
      <c r="J6" s="31"/>
      <c r="K6" s="31"/>
    </row>
    <row r="7" spans="1:11" s="41" customFormat="1" ht="20.25" customHeight="1" thickBot="1" thickTop="1">
      <c r="A7" s="33">
        <v>600</v>
      </c>
      <c r="B7" s="34" t="s">
        <v>12</v>
      </c>
      <c r="C7" s="35"/>
      <c r="D7" s="36"/>
      <c r="E7" s="37"/>
      <c r="F7" s="38">
        <f>SUM(F8:F39)</f>
        <v>25664</v>
      </c>
      <c r="G7" s="39"/>
      <c r="H7" s="40"/>
      <c r="I7" s="40"/>
      <c r="J7" s="40"/>
      <c r="K7" s="40"/>
    </row>
    <row r="8" spans="1:54" s="2" customFormat="1" ht="24" customHeight="1" thickTop="1">
      <c r="A8" s="42">
        <v>1</v>
      </c>
      <c r="B8" s="43" t="s">
        <v>13</v>
      </c>
      <c r="C8" s="44" t="s">
        <v>14</v>
      </c>
      <c r="D8" s="45"/>
      <c r="E8" s="45">
        <v>3410</v>
      </c>
      <c r="F8" s="46">
        <v>2400</v>
      </c>
      <c r="G8" s="47" t="s">
        <v>15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</row>
    <row r="9" spans="1:54" s="2" customFormat="1" ht="16.5" customHeight="1">
      <c r="A9" s="42">
        <v>2</v>
      </c>
      <c r="B9" s="49" t="s">
        <v>16</v>
      </c>
      <c r="C9" s="44" t="s">
        <v>14</v>
      </c>
      <c r="D9" s="45"/>
      <c r="E9" s="45">
        <v>51</v>
      </c>
      <c r="F9" s="46">
        <v>50</v>
      </c>
      <c r="G9" s="47" t="s">
        <v>17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</row>
    <row r="10" spans="1:54" s="2" customFormat="1" ht="16.5" customHeight="1">
      <c r="A10" s="42">
        <v>3</v>
      </c>
      <c r="B10" s="49" t="s">
        <v>18</v>
      </c>
      <c r="C10" s="50"/>
      <c r="D10" s="45"/>
      <c r="E10" s="45">
        <v>50</v>
      </c>
      <c r="F10" s="46">
        <v>500</v>
      </c>
      <c r="G10" s="47" t="s">
        <v>19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</row>
    <row r="11" spans="1:54" s="2" customFormat="1" ht="16.5" customHeight="1">
      <c r="A11" s="42">
        <v>4</v>
      </c>
      <c r="B11" s="51" t="s">
        <v>20</v>
      </c>
      <c r="C11" s="50"/>
      <c r="D11" s="45"/>
      <c r="E11" s="45">
        <v>1480</v>
      </c>
      <c r="F11" s="46">
        <v>1580</v>
      </c>
      <c r="G11" s="47" t="s">
        <v>21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</row>
    <row r="12" spans="1:54" s="2" customFormat="1" ht="16.5" customHeight="1">
      <c r="A12" s="42">
        <v>5</v>
      </c>
      <c r="B12" s="51" t="s">
        <v>22</v>
      </c>
      <c r="C12" s="50"/>
      <c r="D12" s="45"/>
      <c r="E12" s="45">
        <v>2500</v>
      </c>
      <c r="F12" s="46">
        <v>830</v>
      </c>
      <c r="G12" s="47" t="s">
        <v>21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</row>
    <row r="13" spans="1:54" s="2" customFormat="1" ht="16.5" customHeight="1">
      <c r="A13" s="42">
        <v>6</v>
      </c>
      <c r="B13" s="51" t="s">
        <v>23</v>
      </c>
      <c r="C13" s="50"/>
      <c r="D13" s="45"/>
      <c r="E13" s="45">
        <v>300</v>
      </c>
      <c r="F13" s="46">
        <v>100</v>
      </c>
      <c r="G13" s="47" t="s">
        <v>21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</row>
    <row r="14" spans="1:54" s="2" customFormat="1" ht="16.5" customHeight="1">
      <c r="A14" s="42">
        <v>7</v>
      </c>
      <c r="B14" s="51" t="s">
        <v>24</v>
      </c>
      <c r="C14" s="50"/>
      <c r="D14" s="45"/>
      <c r="E14" s="45">
        <v>10</v>
      </c>
      <c r="F14" s="46">
        <v>20</v>
      </c>
      <c r="G14" s="47" t="s">
        <v>21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</row>
    <row r="15" spans="1:54" s="2" customFormat="1" ht="16.5" customHeight="1">
      <c r="A15" s="42">
        <v>8</v>
      </c>
      <c r="B15" s="51" t="s">
        <v>25</v>
      </c>
      <c r="C15" s="50"/>
      <c r="D15" s="45"/>
      <c r="E15" s="45">
        <v>1070</v>
      </c>
      <c r="F15" s="46">
        <v>20</v>
      </c>
      <c r="G15" s="47" t="s">
        <v>21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</row>
    <row r="16" spans="1:54" s="2" customFormat="1" ht="16.5" customHeight="1">
      <c r="A16" s="42">
        <v>9</v>
      </c>
      <c r="B16" s="51" t="s">
        <v>26</v>
      </c>
      <c r="C16" s="50"/>
      <c r="D16" s="45"/>
      <c r="E16" s="45">
        <v>40</v>
      </c>
      <c r="F16" s="46">
        <v>1200</v>
      </c>
      <c r="G16" s="47" t="s">
        <v>21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</row>
    <row r="17" spans="1:54" s="2" customFormat="1" ht="16.5" customHeight="1">
      <c r="A17" s="42">
        <v>10</v>
      </c>
      <c r="B17" s="51" t="s">
        <v>27</v>
      </c>
      <c r="C17" s="50"/>
      <c r="D17" s="45"/>
      <c r="E17" s="45">
        <v>50</v>
      </c>
      <c r="F17" s="46">
        <v>600</v>
      </c>
      <c r="G17" s="47" t="s">
        <v>21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</row>
    <row r="18" spans="1:54" s="2" customFormat="1" ht="16.5" customHeight="1">
      <c r="A18" s="42">
        <v>11</v>
      </c>
      <c r="B18" s="52" t="s">
        <v>28</v>
      </c>
      <c r="C18" s="50"/>
      <c r="D18" s="45"/>
      <c r="E18" s="45">
        <v>438</v>
      </c>
      <c r="F18" s="46">
        <v>2000</v>
      </c>
      <c r="G18" s="47" t="s">
        <v>21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</row>
    <row r="19" spans="1:54" s="2" customFormat="1" ht="16.5" customHeight="1">
      <c r="A19" s="42">
        <v>12</v>
      </c>
      <c r="B19" s="52" t="s">
        <v>29</v>
      </c>
      <c r="C19" s="50"/>
      <c r="D19" s="45"/>
      <c r="E19" s="45">
        <v>200</v>
      </c>
      <c r="F19" s="46">
        <v>1500</v>
      </c>
      <c r="G19" s="47" t="s">
        <v>21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</row>
    <row r="20" spans="1:54" s="2" customFormat="1" ht="16.5" customHeight="1">
      <c r="A20" s="42">
        <v>13</v>
      </c>
      <c r="B20" s="52" t="s">
        <v>30</v>
      </c>
      <c r="C20" s="50"/>
      <c r="D20" s="45"/>
      <c r="E20" s="45">
        <v>50</v>
      </c>
      <c r="F20" s="46">
        <v>50</v>
      </c>
      <c r="G20" s="47" t="s">
        <v>21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</row>
    <row r="21" spans="1:54" s="2" customFormat="1" ht="16.5" customHeight="1">
      <c r="A21" s="42">
        <v>14</v>
      </c>
      <c r="B21" s="52" t="s">
        <v>31</v>
      </c>
      <c r="C21" s="50"/>
      <c r="D21" s="45"/>
      <c r="E21" s="45">
        <v>10</v>
      </c>
      <c r="F21" s="46">
        <v>100</v>
      </c>
      <c r="G21" s="47" t="s">
        <v>21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</row>
    <row r="22" spans="1:54" s="2" customFormat="1" ht="16.5" customHeight="1">
      <c r="A22" s="53">
        <v>15</v>
      </c>
      <c r="B22" s="54" t="s">
        <v>32</v>
      </c>
      <c r="C22" s="55" t="s">
        <v>33</v>
      </c>
      <c r="D22" s="56"/>
      <c r="E22" s="56"/>
      <c r="F22" s="57">
        <v>600</v>
      </c>
      <c r="G22" s="58" t="s">
        <v>34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</row>
    <row r="23" spans="1:54" s="2" customFormat="1" ht="16.5" customHeight="1">
      <c r="A23" s="59">
        <v>16</v>
      </c>
      <c r="B23" s="60" t="s">
        <v>35</v>
      </c>
      <c r="C23" s="55" t="s">
        <v>36</v>
      </c>
      <c r="D23" s="61"/>
      <c r="E23" s="61"/>
      <c r="F23" s="62">
        <v>200</v>
      </c>
      <c r="G23" s="63" t="s">
        <v>37</v>
      </c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</row>
    <row r="24" spans="1:54" s="2" customFormat="1" ht="26.25" customHeight="1">
      <c r="A24" s="42">
        <v>17</v>
      </c>
      <c r="B24" s="64" t="s">
        <v>38</v>
      </c>
      <c r="C24" s="50"/>
      <c r="D24" s="45"/>
      <c r="E24" s="45">
        <v>15</v>
      </c>
      <c r="F24" s="46">
        <v>10</v>
      </c>
      <c r="G24" s="47" t="s">
        <v>21</v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</row>
    <row r="25" spans="1:54" s="2" customFormat="1" ht="16.5" customHeight="1">
      <c r="A25" s="53">
        <v>18</v>
      </c>
      <c r="B25" s="65" t="s">
        <v>39</v>
      </c>
      <c r="C25" s="66"/>
      <c r="D25" s="56">
        <v>793.7</v>
      </c>
      <c r="E25" s="56">
        <v>218</v>
      </c>
      <c r="F25" s="57">
        <v>600</v>
      </c>
      <c r="G25" s="63" t="s">
        <v>40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</row>
    <row r="26" spans="1:54" s="2" customFormat="1" ht="16.5" customHeight="1">
      <c r="A26" s="53">
        <v>19</v>
      </c>
      <c r="B26" s="65" t="s">
        <v>41</v>
      </c>
      <c r="C26" s="66"/>
      <c r="D26" s="56">
        <v>918.2</v>
      </c>
      <c r="E26" s="56">
        <v>116.5</v>
      </c>
      <c r="F26" s="57">
        <v>750</v>
      </c>
      <c r="G26" s="63" t="s">
        <v>42</v>
      </c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</row>
    <row r="27" spans="1:54" s="2" customFormat="1" ht="27.75" customHeight="1">
      <c r="A27" s="53">
        <v>20</v>
      </c>
      <c r="B27" s="54" t="s">
        <v>43</v>
      </c>
      <c r="C27" s="55" t="s">
        <v>33</v>
      </c>
      <c r="D27" s="56"/>
      <c r="E27" s="56"/>
      <c r="F27" s="57">
        <v>800</v>
      </c>
      <c r="G27" s="47" t="s">
        <v>44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</row>
    <row r="28" spans="1:54" s="2" customFormat="1" ht="14.25" customHeight="1">
      <c r="A28" s="42">
        <v>21</v>
      </c>
      <c r="B28" s="65" t="s">
        <v>45</v>
      </c>
      <c r="C28" s="50"/>
      <c r="D28" s="45">
        <v>985.7</v>
      </c>
      <c r="E28" s="45">
        <v>35.7</v>
      </c>
      <c r="F28" s="46">
        <v>50</v>
      </c>
      <c r="G28" s="47" t="s">
        <v>46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</row>
    <row r="29" spans="1:54" s="2" customFormat="1" ht="29.25" customHeight="1">
      <c r="A29" s="42">
        <v>22</v>
      </c>
      <c r="B29" s="65" t="s">
        <v>47</v>
      </c>
      <c r="C29" s="50"/>
      <c r="D29" s="45">
        <v>11927.4</v>
      </c>
      <c r="E29" s="45">
        <v>1227.4</v>
      </c>
      <c r="F29" s="46">
        <v>1000</v>
      </c>
      <c r="G29" s="47" t="s">
        <v>48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</row>
    <row r="30" spans="1:54" s="2" customFormat="1" ht="16.5" customHeight="1">
      <c r="A30" s="42">
        <v>23</v>
      </c>
      <c r="B30" s="65" t="s">
        <v>49</v>
      </c>
      <c r="C30" s="50"/>
      <c r="D30" s="45">
        <v>4747</v>
      </c>
      <c r="E30" s="45">
        <v>2881.2</v>
      </c>
      <c r="F30" s="46">
        <v>1200</v>
      </c>
      <c r="G30" s="47" t="s">
        <v>50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</row>
    <row r="31" spans="1:54" s="2" customFormat="1" ht="25.5" customHeight="1">
      <c r="A31" s="42">
        <v>24</v>
      </c>
      <c r="B31" s="65" t="s">
        <v>51</v>
      </c>
      <c r="C31" s="50"/>
      <c r="D31" s="45">
        <v>2547</v>
      </c>
      <c r="E31" s="45">
        <v>1447</v>
      </c>
      <c r="F31" s="46">
        <v>1100</v>
      </c>
      <c r="G31" s="47" t="s">
        <v>52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</row>
    <row r="32" spans="1:7" ht="15.75" customHeight="1">
      <c r="A32" s="42">
        <v>25</v>
      </c>
      <c r="B32" s="65" t="s">
        <v>53</v>
      </c>
      <c r="C32" s="66"/>
      <c r="D32" s="56">
        <v>2450.6</v>
      </c>
      <c r="E32" s="56">
        <v>745</v>
      </c>
      <c r="F32" s="57">
        <v>50</v>
      </c>
      <c r="G32" s="63" t="s">
        <v>54</v>
      </c>
    </row>
    <row r="33" spans="1:7" ht="24" customHeight="1">
      <c r="A33" s="42">
        <v>26</v>
      </c>
      <c r="B33" s="65" t="s">
        <v>55</v>
      </c>
      <c r="C33" s="66"/>
      <c r="D33" s="56">
        <v>5003</v>
      </c>
      <c r="E33" s="56">
        <v>2633</v>
      </c>
      <c r="F33" s="57">
        <v>50</v>
      </c>
      <c r="G33" s="63" t="s">
        <v>56</v>
      </c>
    </row>
    <row r="34" spans="1:7" ht="15.75" customHeight="1">
      <c r="A34" s="42">
        <v>27</v>
      </c>
      <c r="B34" s="65" t="s">
        <v>57</v>
      </c>
      <c r="C34" s="66"/>
      <c r="D34" s="56">
        <v>2350</v>
      </c>
      <c r="E34" s="56">
        <v>50.5</v>
      </c>
      <c r="F34" s="57">
        <v>50</v>
      </c>
      <c r="G34" s="63" t="s">
        <v>58</v>
      </c>
    </row>
    <row r="35" spans="1:7" ht="17.25" customHeight="1">
      <c r="A35" s="42">
        <v>28</v>
      </c>
      <c r="B35" s="67" t="s">
        <v>59</v>
      </c>
      <c r="C35" s="66"/>
      <c r="D35" s="56">
        <v>9000</v>
      </c>
      <c r="E35" s="56">
        <v>500</v>
      </c>
      <c r="F35" s="57">
        <v>7500</v>
      </c>
      <c r="G35" s="47" t="s">
        <v>21</v>
      </c>
    </row>
    <row r="36" spans="1:7" ht="27" customHeight="1">
      <c r="A36" s="53">
        <v>29</v>
      </c>
      <c r="B36" s="68" t="s">
        <v>60</v>
      </c>
      <c r="C36" s="66"/>
      <c r="D36" s="56">
        <v>530</v>
      </c>
      <c r="E36" s="56">
        <v>280</v>
      </c>
      <c r="F36" s="57">
        <v>250</v>
      </c>
      <c r="G36" s="63" t="s">
        <v>61</v>
      </c>
    </row>
    <row r="37" spans="1:7" ht="17.25" customHeight="1">
      <c r="A37" s="42">
        <v>30</v>
      </c>
      <c r="B37" s="69" t="s">
        <v>62</v>
      </c>
      <c r="C37" s="70"/>
      <c r="D37" s="71"/>
      <c r="E37" s="71"/>
      <c r="F37" s="72">
        <v>70</v>
      </c>
      <c r="G37" s="47" t="s">
        <v>63</v>
      </c>
    </row>
    <row r="38" spans="1:7" ht="18" customHeight="1">
      <c r="A38" s="73">
        <v>31</v>
      </c>
      <c r="B38" s="68" t="s">
        <v>64</v>
      </c>
      <c r="C38" s="66"/>
      <c r="D38" s="56"/>
      <c r="E38" s="56">
        <v>398.3</v>
      </c>
      <c r="F38" s="57">
        <v>400</v>
      </c>
      <c r="G38" s="63" t="s">
        <v>21</v>
      </c>
    </row>
    <row r="39" spans="1:7" ht="26.25" customHeight="1" thickBot="1">
      <c r="A39" s="74">
        <v>32</v>
      </c>
      <c r="B39" s="75" t="s">
        <v>65</v>
      </c>
      <c r="C39" s="76"/>
      <c r="D39" s="77"/>
      <c r="E39" s="78">
        <v>27</v>
      </c>
      <c r="F39" s="79">
        <v>34</v>
      </c>
      <c r="G39" s="80" t="s">
        <v>66</v>
      </c>
    </row>
    <row r="40" spans="1:11" s="88" customFormat="1" ht="21.75" customHeight="1" thickBot="1" thickTop="1">
      <c r="A40" s="81">
        <v>700</v>
      </c>
      <c r="B40" s="82" t="s">
        <v>67</v>
      </c>
      <c r="C40" s="83"/>
      <c r="D40" s="84"/>
      <c r="E40" s="85"/>
      <c r="F40" s="38">
        <f>SUM(F41:F43)</f>
        <v>7500</v>
      </c>
      <c r="G40" s="86"/>
      <c r="H40" s="87"/>
      <c r="I40" s="87"/>
      <c r="J40" s="87"/>
      <c r="K40" s="87"/>
    </row>
    <row r="41" spans="1:11" s="48" customFormat="1" ht="17.25" customHeight="1" thickTop="1">
      <c r="A41" s="89">
        <v>33</v>
      </c>
      <c r="B41" s="90" t="s">
        <v>68</v>
      </c>
      <c r="C41" s="91"/>
      <c r="D41" s="92"/>
      <c r="E41" s="93">
        <v>1379.7</v>
      </c>
      <c r="F41" s="94">
        <v>1000</v>
      </c>
      <c r="G41" s="47" t="s">
        <v>21</v>
      </c>
      <c r="H41" s="2"/>
      <c r="I41" s="2"/>
      <c r="J41" s="2"/>
      <c r="K41" s="2"/>
    </row>
    <row r="42" spans="1:11" s="48" customFormat="1" ht="25.5" customHeight="1">
      <c r="A42" s="74">
        <v>34</v>
      </c>
      <c r="B42" s="64" t="s">
        <v>69</v>
      </c>
      <c r="C42" s="95"/>
      <c r="D42" s="96"/>
      <c r="E42" s="97">
        <v>3857</v>
      </c>
      <c r="F42" s="98">
        <v>1000</v>
      </c>
      <c r="G42" s="47" t="s">
        <v>21</v>
      </c>
      <c r="H42" s="2"/>
      <c r="I42" s="2"/>
      <c r="J42" s="2"/>
      <c r="K42" s="2"/>
    </row>
    <row r="43" spans="1:11" s="48" customFormat="1" ht="30" customHeight="1" thickBot="1">
      <c r="A43" s="42">
        <v>35</v>
      </c>
      <c r="B43" s="49" t="s">
        <v>70</v>
      </c>
      <c r="C43" s="50" t="s">
        <v>71</v>
      </c>
      <c r="D43" s="45">
        <v>33531</v>
      </c>
      <c r="E43" s="45">
        <v>8671.3</v>
      </c>
      <c r="F43" s="46">
        <v>5500</v>
      </c>
      <c r="G43" s="47" t="s">
        <v>72</v>
      </c>
      <c r="H43" s="2"/>
      <c r="I43" s="2"/>
      <c r="J43" s="2"/>
      <c r="K43" s="2"/>
    </row>
    <row r="44" spans="1:11" s="88" customFormat="1" ht="20.25" customHeight="1" thickTop="1">
      <c r="A44" s="99">
        <v>710</v>
      </c>
      <c r="B44" s="100" t="s">
        <v>73</v>
      </c>
      <c r="C44" s="101"/>
      <c r="D44" s="102"/>
      <c r="E44" s="103"/>
      <c r="F44" s="104">
        <f>F45</f>
        <v>100</v>
      </c>
      <c r="G44" s="105"/>
      <c r="H44" s="87"/>
      <c r="I44" s="87"/>
      <c r="J44" s="87"/>
      <c r="K44" s="87"/>
    </row>
    <row r="45" spans="1:54" s="113" customFormat="1" ht="25.5" customHeight="1" thickBot="1">
      <c r="A45" s="106">
        <v>36</v>
      </c>
      <c r="B45" s="107" t="s">
        <v>74</v>
      </c>
      <c r="C45" s="108" t="s">
        <v>75</v>
      </c>
      <c r="D45" s="109">
        <v>7268.6</v>
      </c>
      <c r="E45" s="110">
        <v>1988.6</v>
      </c>
      <c r="F45" s="111">
        <v>100</v>
      </c>
      <c r="G45" s="112" t="s">
        <v>76</v>
      </c>
      <c r="H45" s="4"/>
      <c r="I45" s="4"/>
      <c r="J45" s="4"/>
      <c r="K45" s="4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s="113" customFormat="1" ht="23.25" customHeight="1" thickBot="1" thickTop="1">
      <c r="A46" s="33">
        <v>750</v>
      </c>
      <c r="B46" s="114" t="s">
        <v>77</v>
      </c>
      <c r="C46" s="83"/>
      <c r="D46" s="84"/>
      <c r="E46" s="85"/>
      <c r="F46" s="38">
        <f>F47</f>
        <v>620</v>
      </c>
      <c r="G46" s="115"/>
      <c r="H46" s="4"/>
      <c r="I46" s="4"/>
      <c r="J46" s="4"/>
      <c r="K46" s="4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s="113" customFormat="1" ht="32.25" customHeight="1" thickBot="1" thickTop="1">
      <c r="A47" s="116">
        <v>37</v>
      </c>
      <c r="B47" s="117" t="s">
        <v>78</v>
      </c>
      <c r="C47" s="118"/>
      <c r="D47" s="119"/>
      <c r="E47" s="120">
        <v>726.5</v>
      </c>
      <c r="F47" s="121">
        <v>620</v>
      </c>
      <c r="G47" s="122" t="s">
        <v>79</v>
      </c>
      <c r="H47" s="4"/>
      <c r="I47" s="4"/>
      <c r="J47" s="4"/>
      <c r="K47" s="4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s="127" customFormat="1" ht="33.75" customHeight="1" thickBot="1" thickTop="1">
      <c r="A48" s="33">
        <v>754</v>
      </c>
      <c r="B48" s="123" t="s">
        <v>80</v>
      </c>
      <c r="C48" s="83"/>
      <c r="D48" s="84"/>
      <c r="E48" s="85"/>
      <c r="F48" s="38">
        <f>F49+F50</f>
        <v>900</v>
      </c>
      <c r="G48" s="124" t="s">
        <v>81</v>
      </c>
      <c r="H48" s="125"/>
      <c r="I48" s="125"/>
      <c r="J48" s="125"/>
      <c r="K48" s="125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</row>
    <row r="49" spans="1:54" s="113" customFormat="1" ht="18" customHeight="1" thickTop="1">
      <c r="A49" s="128">
        <v>38</v>
      </c>
      <c r="B49" s="129" t="s">
        <v>82</v>
      </c>
      <c r="C49" s="13" t="s">
        <v>83</v>
      </c>
      <c r="D49" s="130"/>
      <c r="E49" s="130">
        <v>150</v>
      </c>
      <c r="F49" s="131">
        <v>250</v>
      </c>
      <c r="G49" s="132" t="s">
        <v>84</v>
      </c>
      <c r="H49" s="4"/>
      <c r="I49" s="4"/>
      <c r="J49" s="4"/>
      <c r="K49" s="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s="113" customFormat="1" ht="18" customHeight="1" thickBot="1">
      <c r="A50" s="133">
        <v>39</v>
      </c>
      <c r="B50" s="134" t="s">
        <v>85</v>
      </c>
      <c r="C50" s="135"/>
      <c r="D50" s="110"/>
      <c r="E50" s="136">
        <v>50</v>
      </c>
      <c r="F50" s="137">
        <v>650</v>
      </c>
      <c r="G50" s="138" t="s">
        <v>86</v>
      </c>
      <c r="H50" s="4"/>
      <c r="I50" s="4"/>
      <c r="J50" s="4"/>
      <c r="K50" s="4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s="113" customFormat="1" ht="18" customHeight="1" thickBot="1" thickTop="1">
      <c r="A51" s="33">
        <v>758</v>
      </c>
      <c r="B51" s="139" t="s">
        <v>87</v>
      </c>
      <c r="C51" s="140"/>
      <c r="D51" s="141"/>
      <c r="E51" s="142"/>
      <c r="F51" s="38">
        <f>F52</f>
        <v>100</v>
      </c>
      <c r="G51" s="143"/>
      <c r="H51" s="4"/>
      <c r="I51" s="4"/>
      <c r="J51" s="4"/>
      <c r="K51" s="4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s="113" customFormat="1" ht="18" customHeight="1" thickBot="1" thickTop="1">
      <c r="A52" s="133">
        <v>40</v>
      </c>
      <c r="B52" s="75" t="s">
        <v>88</v>
      </c>
      <c r="C52" s="135"/>
      <c r="D52" s="119"/>
      <c r="E52" s="120">
        <v>150</v>
      </c>
      <c r="F52" s="137">
        <v>100</v>
      </c>
      <c r="G52" s="138" t="s">
        <v>79</v>
      </c>
      <c r="H52" s="4"/>
      <c r="I52" s="4"/>
      <c r="J52" s="4"/>
      <c r="K52" s="4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s="127" customFormat="1" ht="18" customHeight="1" thickBot="1" thickTop="1">
      <c r="A53" s="33">
        <v>801</v>
      </c>
      <c r="B53" s="35" t="s">
        <v>89</v>
      </c>
      <c r="C53" s="83"/>
      <c r="D53" s="84"/>
      <c r="E53" s="85"/>
      <c r="F53" s="38">
        <f>F54</f>
        <v>2598.2</v>
      </c>
      <c r="G53" s="115"/>
      <c r="H53" s="125"/>
      <c r="I53" s="125"/>
      <c r="J53" s="125"/>
      <c r="K53" s="125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</row>
    <row r="54" spans="1:54" s="113" customFormat="1" ht="18" customHeight="1" thickBot="1" thickTop="1">
      <c r="A54" s="133">
        <v>41</v>
      </c>
      <c r="B54" s="144" t="s">
        <v>90</v>
      </c>
      <c r="C54" s="135"/>
      <c r="D54" s="145"/>
      <c r="E54" s="146">
        <v>2241.5</v>
      </c>
      <c r="F54" s="137">
        <v>2598.2</v>
      </c>
      <c r="G54" s="138" t="s">
        <v>79</v>
      </c>
      <c r="H54" s="4"/>
      <c r="I54" s="4"/>
      <c r="J54" s="4"/>
      <c r="K54" s="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s="113" customFormat="1" ht="18" customHeight="1" thickBot="1" thickTop="1">
      <c r="A55" s="33">
        <v>854</v>
      </c>
      <c r="B55" s="147" t="s">
        <v>91</v>
      </c>
      <c r="C55" s="140"/>
      <c r="D55" s="141"/>
      <c r="E55" s="142"/>
      <c r="F55" s="148">
        <f>F56+F57</f>
        <v>171.5</v>
      </c>
      <c r="G55" s="143"/>
      <c r="H55" s="4"/>
      <c r="I55" s="4"/>
      <c r="J55" s="4"/>
      <c r="K55" s="4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s="113" customFormat="1" ht="18" customHeight="1" thickTop="1">
      <c r="A56" s="128">
        <v>42</v>
      </c>
      <c r="B56" s="149" t="s">
        <v>92</v>
      </c>
      <c r="C56" s="150"/>
      <c r="D56" s="151"/>
      <c r="E56" s="130">
        <v>377</v>
      </c>
      <c r="F56" s="131">
        <v>128.5</v>
      </c>
      <c r="G56" s="152" t="s">
        <v>79</v>
      </c>
      <c r="H56" s="4"/>
      <c r="I56" s="4"/>
      <c r="J56" s="4"/>
      <c r="K56" s="4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s="113" customFormat="1" ht="18" customHeight="1" thickBot="1">
      <c r="A57" s="133">
        <v>43</v>
      </c>
      <c r="B57" s="153" t="s">
        <v>93</v>
      </c>
      <c r="C57" s="135"/>
      <c r="D57" s="154"/>
      <c r="E57" s="155">
        <v>6.1</v>
      </c>
      <c r="F57" s="137">
        <v>43</v>
      </c>
      <c r="G57" s="138" t="s">
        <v>79</v>
      </c>
      <c r="H57" s="4"/>
      <c r="I57" s="4"/>
      <c r="J57" s="4"/>
      <c r="K57" s="4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s="127" customFormat="1" ht="18" customHeight="1" thickBot="1" thickTop="1">
      <c r="A58" s="33">
        <v>851</v>
      </c>
      <c r="B58" s="123" t="s">
        <v>94</v>
      </c>
      <c r="C58" s="83"/>
      <c r="D58" s="84"/>
      <c r="E58" s="85"/>
      <c r="F58" s="38">
        <f>F59</f>
        <v>280</v>
      </c>
      <c r="G58" s="115"/>
      <c r="H58" s="125"/>
      <c r="I58" s="125"/>
      <c r="J58" s="125"/>
      <c r="K58" s="125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</row>
    <row r="59" spans="1:54" s="113" customFormat="1" ht="19.5" customHeight="1" thickBot="1" thickTop="1">
      <c r="A59" s="133">
        <v>44</v>
      </c>
      <c r="B59" s="156" t="s">
        <v>95</v>
      </c>
      <c r="C59" s="135"/>
      <c r="D59" s="119"/>
      <c r="E59" s="120">
        <v>854</v>
      </c>
      <c r="F59" s="137">
        <v>280</v>
      </c>
      <c r="G59" s="138" t="s">
        <v>96</v>
      </c>
      <c r="H59" s="4"/>
      <c r="I59" s="4"/>
      <c r="J59" s="4"/>
      <c r="K59" s="4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s="127" customFormat="1" ht="19.5" customHeight="1" thickBot="1" thickTop="1">
      <c r="A60" s="33">
        <v>852</v>
      </c>
      <c r="B60" s="82" t="s">
        <v>97</v>
      </c>
      <c r="C60" s="83"/>
      <c r="D60" s="157"/>
      <c r="E60" s="158"/>
      <c r="F60" s="159">
        <f>F61</f>
        <v>227</v>
      </c>
      <c r="G60" s="86"/>
      <c r="H60" s="125"/>
      <c r="I60" s="125"/>
      <c r="J60" s="125"/>
      <c r="K60" s="125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</row>
    <row r="61" spans="1:54" s="113" customFormat="1" ht="19.5" customHeight="1" thickBot="1" thickTop="1">
      <c r="A61" s="42">
        <v>45</v>
      </c>
      <c r="B61" s="43" t="s">
        <v>98</v>
      </c>
      <c r="C61" s="70" t="s">
        <v>99</v>
      </c>
      <c r="D61" s="160"/>
      <c r="E61" s="160">
        <v>377</v>
      </c>
      <c r="F61" s="161">
        <v>227</v>
      </c>
      <c r="G61" s="47" t="s">
        <v>100</v>
      </c>
      <c r="H61" s="4"/>
      <c r="I61" s="4"/>
      <c r="J61" s="4"/>
      <c r="K61" s="4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s="127" customFormat="1" ht="23.25" customHeight="1" thickBot="1" thickTop="1">
      <c r="A62" s="33">
        <v>900</v>
      </c>
      <c r="B62" s="147" t="s">
        <v>101</v>
      </c>
      <c r="C62" s="35"/>
      <c r="D62" s="162"/>
      <c r="E62" s="163"/>
      <c r="F62" s="85">
        <f>SUM(F63:F75)</f>
        <v>6950</v>
      </c>
      <c r="G62" s="164"/>
      <c r="H62" s="125"/>
      <c r="I62" s="125"/>
      <c r="J62" s="125"/>
      <c r="K62" s="125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</row>
    <row r="63" spans="1:7" s="113" customFormat="1" ht="30.75" customHeight="1" thickTop="1">
      <c r="A63" s="165">
        <v>46</v>
      </c>
      <c r="B63" s="67" t="s">
        <v>102</v>
      </c>
      <c r="C63" s="166" t="s">
        <v>103</v>
      </c>
      <c r="D63" s="167">
        <v>10948.4</v>
      </c>
      <c r="E63" s="167">
        <v>6168.4</v>
      </c>
      <c r="F63" s="168">
        <v>500</v>
      </c>
      <c r="G63" s="169" t="s">
        <v>104</v>
      </c>
    </row>
    <row r="64" spans="1:54" s="113" customFormat="1" ht="27" customHeight="1">
      <c r="A64" s="73">
        <v>47</v>
      </c>
      <c r="B64" s="68" t="s">
        <v>105</v>
      </c>
      <c r="C64" s="66" t="s">
        <v>103</v>
      </c>
      <c r="D64" s="56">
        <v>410</v>
      </c>
      <c r="E64" s="56">
        <v>60</v>
      </c>
      <c r="F64" s="57">
        <v>350</v>
      </c>
      <c r="G64" s="63" t="s">
        <v>106</v>
      </c>
      <c r="H64" s="4"/>
      <c r="I64" s="4"/>
      <c r="J64" s="4"/>
      <c r="K64" s="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7" ht="23.25" customHeight="1">
      <c r="A65" s="53">
        <v>48</v>
      </c>
      <c r="B65" s="65" t="s">
        <v>107</v>
      </c>
      <c r="C65" s="66" t="s">
        <v>108</v>
      </c>
      <c r="D65" s="56">
        <v>8107</v>
      </c>
      <c r="E65" s="56">
        <v>107</v>
      </c>
      <c r="F65" s="57">
        <v>50</v>
      </c>
      <c r="G65" s="63" t="s">
        <v>109</v>
      </c>
    </row>
    <row r="66" spans="1:7" ht="27.75" customHeight="1">
      <c r="A66" s="53">
        <v>49</v>
      </c>
      <c r="B66" s="68" t="s">
        <v>110</v>
      </c>
      <c r="C66" s="66" t="s">
        <v>111</v>
      </c>
      <c r="D66" s="56">
        <v>7521.8</v>
      </c>
      <c r="E66" s="56">
        <v>21.8</v>
      </c>
      <c r="F66" s="57">
        <v>50</v>
      </c>
      <c r="G66" s="63" t="s">
        <v>112</v>
      </c>
    </row>
    <row r="67" spans="1:7" ht="42.75" customHeight="1">
      <c r="A67" s="73">
        <v>50</v>
      </c>
      <c r="B67" s="68" t="s">
        <v>113</v>
      </c>
      <c r="C67" s="66"/>
      <c r="D67" s="56">
        <v>850</v>
      </c>
      <c r="E67" s="56">
        <v>50</v>
      </c>
      <c r="F67" s="57">
        <v>100</v>
      </c>
      <c r="G67" s="63" t="s">
        <v>114</v>
      </c>
    </row>
    <row r="68" spans="1:7" ht="27.75" customHeight="1">
      <c r="A68" s="73">
        <v>51</v>
      </c>
      <c r="B68" s="65" t="s">
        <v>115</v>
      </c>
      <c r="C68" s="66"/>
      <c r="D68" s="56">
        <v>1712</v>
      </c>
      <c r="E68" s="56">
        <v>12</v>
      </c>
      <c r="F68" s="57">
        <v>500</v>
      </c>
      <c r="G68" s="63" t="s">
        <v>116</v>
      </c>
    </row>
    <row r="69" spans="1:7" ht="38.25" customHeight="1">
      <c r="A69" s="73">
        <v>52</v>
      </c>
      <c r="B69" s="68" t="s">
        <v>117</v>
      </c>
      <c r="C69" s="66"/>
      <c r="D69" s="56">
        <v>857.9</v>
      </c>
      <c r="E69" s="56">
        <v>387.9</v>
      </c>
      <c r="F69" s="57">
        <v>100</v>
      </c>
      <c r="G69" s="63" t="s">
        <v>118</v>
      </c>
    </row>
    <row r="70" spans="1:7" ht="27" customHeight="1">
      <c r="A70" s="73">
        <v>53</v>
      </c>
      <c r="B70" s="65" t="s">
        <v>119</v>
      </c>
      <c r="C70" s="66"/>
      <c r="D70" s="56">
        <v>2000</v>
      </c>
      <c r="E70" s="56">
        <v>300</v>
      </c>
      <c r="F70" s="57">
        <v>50</v>
      </c>
      <c r="G70" s="63" t="s">
        <v>120</v>
      </c>
    </row>
    <row r="71" spans="1:7" ht="18" customHeight="1">
      <c r="A71" s="73">
        <v>54</v>
      </c>
      <c r="B71" s="65" t="s">
        <v>121</v>
      </c>
      <c r="C71" s="66"/>
      <c r="D71" s="56"/>
      <c r="E71" s="56"/>
      <c r="F71" s="57">
        <v>50</v>
      </c>
      <c r="G71" s="47" t="s">
        <v>21</v>
      </c>
    </row>
    <row r="72" spans="1:7" ht="18" customHeight="1">
      <c r="A72" s="73">
        <v>55</v>
      </c>
      <c r="B72" s="65" t="s">
        <v>122</v>
      </c>
      <c r="C72" s="66"/>
      <c r="D72" s="56">
        <v>4573</v>
      </c>
      <c r="E72" s="56">
        <v>33</v>
      </c>
      <c r="F72" s="57">
        <v>1000</v>
      </c>
      <c r="G72" s="63" t="s">
        <v>123</v>
      </c>
    </row>
    <row r="73" spans="1:7" ht="18" customHeight="1">
      <c r="A73" s="73">
        <v>56</v>
      </c>
      <c r="B73" s="65" t="s">
        <v>124</v>
      </c>
      <c r="C73" s="66"/>
      <c r="D73" s="56" t="s">
        <v>125</v>
      </c>
      <c r="E73" s="56" t="s">
        <v>125</v>
      </c>
      <c r="F73" s="57">
        <v>200</v>
      </c>
      <c r="G73" s="63" t="s">
        <v>126</v>
      </c>
    </row>
    <row r="74" spans="1:7" ht="18" customHeight="1">
      <c r="A74" s="53">
        <v>57</v>
      </c>
      <c r="B74" s="65" t="s">
        <v>127</v>
      </c>
      <c r="C74" s="66" t="s">
        <v>128</v>
      </c>
      <c r="D74" s="56" t="s">
        <v>129</v>
      </c>
      <c r="E74" s="56" t="s">
        <v>125</v>
      </c>
      <c r="F74" s="57">
        <v>1000</v>
      </c>
      <c r="G74" s="63" t="s">
        <v>130</v>
      </c>
    </row>
    <row r="75" spans="1:7" ht="29.25" customHeight="1" thickBot="1">
      <c r="A75" s="165">
        <v>58</v>
      </c>
      <c r="B75" s="68" t="s">
        <v>131</v>
      </c>
      <c r="C75" s="66" t="s">
        <v>132</v>
      </c>
      <c r="D75" s="56">
        <v>19396</v>
      </c>
      <c r="E75" s="56">
        <v>7396</v>
      </c>
      <c r="F75" s="57">
        <v>3000</v>
      </c>
      <c r="G75" s="170" t="s">
        <v>133</v>
      </c>
    </row>
    <row r="76" spans="1:11" s="126" customFormat="1" ht="35.25" customHeight="1" thickBot="1" thickTop="1">
      <c r="A76" s="33">
        <v>921</v>
      </c>
      <c r="B76" s="123" t="s">
        <v>134</v>
      </c>
      <c r="C76" s="171"/>
      <c r="D76" s="84"/>
      <c r="E76" s="85"/>
      <c r="F76" s="38">
        <f>F77+F78</f>
        <v>6220</v>
      </c>
      <c r="G76" s="86"/>
      <c r="H76" s="125"/>
      <c r="I76" s="125"/>
      <c r="J76" s="125"/>
      <c r="K76" s="125"/>
    </row>
    <row r="77" spans="1:7" ht="18" customHeight="1" thickTop="1">
      <c r="A77" s="172">
        <v>59</v>
      </c>
      <c r="B77" s="173" t="s">
        <v>135</v>
      </c>
      <c r="C77" s="174" t="s">
        <v>136</v>
      </c>
      <c r="D77" s="175">
        <v>10402.4</v>
      </c>
      <c r="E77" s="175">
        <v>4402.4</v>
      </c>
      <c r="F77" s="176">
        <v>6000</v>
      </c>
      <c r="G77" s="169" t="s">
        <v>137</v>
      </c>
    </row>
    <row r="78" spans="1:7" ht="25.5" customHeight="1">
      <c r="A78" s="59">
        <v>60</v>
      </c>
      <c r="B78" s="177" t="s">
        <v>138</v>
      </c>
      <c r="C78" s="55" t="s">
        <v>139</v>
      </c>
      <c r="D78" s="61">
        <v>670</v>
      </c>
      <c r="E78" s="61">
        <v>320</v>
      </c>
      <c r="F78" s="62">
        <v>220</v>
      </c>
      <c r="G78" s="63" t="s">
        <v>140</v>
      </c>
    </row>
    <row r="79" spans="1:7" ht="27" customHeight="1" thickBot="1">
      <c r="A79" s="178">
        <v>926</v>
      </c>
      <c r="B79" s="179" t="s">
        <v>141</v>
      </c>
      <c r="C79" s="180"/>
      <c r="D79" s="181"/>
      <c r="E79" s="182"/>
      <c r="F79" s="183">
        <f>F80</f>
        <v>1000</v>
      </c>
      <c r="G79" s="184"/>
    </row>
    <row r="80" spans="1:11" s="48" customFormat="1" ht="39.75" customHeight="1" thickBot="1" thickTop="1">
      <c r="A80" s="133">
        <v>61</v>
      </c>
      <c r="B80" s="134" t="s">
        <v>142</v>
      </c>
      <c r="C80" s="185" t="s">
        <v>143</v>
      </c>
      <c r="D80" s="186">
        <v>13443</v>
      </c>
      <c r="E80" s="186">
        <v>12443</v>
      </c>
      <c r="F80" s="137">
        <v>1000</v>
      </c>
      <c r="G80" s="80" t="s">
        <v>144</v>
      </c>
      <c r="H80" s="2"/>
      <c r="I80" s="2"/>
      <c r="J80" s="2"/>
      <c r="K80" s="2"/>
    </row>
    <row r="81" spans="1:7" s="194" customFormat="1" ht="24.75" customHeight="1" thickBot="1" thickTop="1">
      <c r="A81" s="187" t="s">
        <v>145</v>
      </c>
      <c r="B81" s="188" t="s">
        <v>146</v>
      </c>
      <c r="C81" s="189"/>
      <c r="D81" s="190"/>
      <c r="E81" s="191"/>
      <c r="F81" s="192">
        <f>F82+F96+F101</f>
        <v>5430</v>
      </c>
      <c r="G81" s="193"/>
    </row>
    <row r="82" spans="1:7" s="202" customFormat="1" ht="23.25" customHeight="1" thickBot="1" thickTop="1">
      <c r="A82" s="195">
        <v>600</v>
      </c>
      <c r="B82" s="196" t="s">
        <v>12</v>
      </c>
      <c r="C82" s="197"/>
      <c r="D82" s="198"/>
      <c r="E82" s="199"/>
      <c r="F82" s="200">
        <f>SUM(F83:F95)</f>
        <v>3790</v>
      </c>
      <c r="G82" s="201"/>
    </row>
    <row r="83" spans="1:7" s="202" customFormat="1" ht="15.75" customHeight="1" thickTop="1">
      <c r="A83" s="128">
        <v>62</v>
      </c>
      <c r="B83" s="203" t="s">
        <v>147</v>
      </c>
      <c r="C83" s="13" t="s">
        <v>33</v>
      </c>
      <c r="D83" s="204"/>
      <c r="E83" s="204"/>
      <c r="F83" s="94">
        <v>2200</v>
      </c>
      <c r="G83" s="205" t="s">
        <v>148</v>
      </c>
    </row>
    <row r="84" spans="1:7" s="202" customFormat="1" ht="26.25" customHeight="1">
      <c r="A84" s="53">
        <v>63</v>
      </c>
      <c r="B84" s="51" t="s">
        <v>149</v>
      </c>
      <c r="C84" s="55" t="s">
        <v>33</v>
      </c>
      <c r="D84" s="56"/>
      <c r="E84" s="56"/>
      <c r="F84" s="57">
        <v>50</v>
      </c>
      <c r="G84" s="63" t="s">
        <v>150</v>
      </c>
    </row>
    <row r="85" spans="1:7" s="202" customFormat="1" ht="27" customHeight="1">
      <c r="A85" s="53">
        <v>64</v>
      </c>
      <c r="B85" s="54" t="s">
        <v>151</v>
      </c>
      <c r="C85" s="55" t="s">
        <v>33</v>
      </c>
      <c r="D85" s="56"/>
      <c r="E85" s="56"/>
      <c r="F85" s="57">
        <v>500</v>
      </c>
      <c r="G85" s="63" t="s">
        <v>150</v>
      </c>
    </row>
    <row r="86" spans="1:7" s="202" customFormat="1" ht="30" customHeight="1">
      <c r="A86" s="53">
        <v>65</v>
      </c>
      <c r="B86" s="54" t="s">
        <v>152</v>
      </c>
      <c r="C86" s="55" t="s">
        <v>33</v>
      </c>
      <c r="D86" s="56"/>
      <c r="E86" s="56"/>
      <c r="F86" s="57">
        <v>10</v>
      </c>
      <c r="G86" s="63" t="s">
        <v>150</v>
      </c>
    </row>
    <row r="87" spans="1:7" s="202" customFormat="1" ht="24.75" customHeight="1">
      <c r="A87" s="53">
        <v>66</v>
      </c>
      <c r="B87" s="54" t="s">
        <v>153</v>
      </c>
      <c r="C87" s="55" t="s">
        <v>33</v>
      </c>
      <c r="D87" s="56"/>
      <c r="E87" s="56"/>
      <c r="F87" s="57">
        <v>50</v>
      </c>
      <c r="G87" s="63" t="s">
        <v>150</v>
      </c>
    </row>
    <row r="88" spans="1:7" s="202" customFormat="1" ht="27.75" customHeight="1">
      <c r="A88" s="53">
        <v>67</v>
      </c>
      <c r="B88" s="54" t="s">
        <v>154</v>
      </c>
      <c r="C88" s="55" t="s">
        <v>33</v>
      </c>
      <c r="D88" s="56"/>
      <c r="E88" s="56"/>
      <c r="F88" s="57">
        <v>20</v>
      </c>
      <c r="G88" s="63" t="s">
        <v>150</v>
      </c>
    </row>
    <row r="89" spans="1:7" s="202" customFormat="1" ht="18" customHeight="1">
      <c r="A89" s="53">
        <v>68</v>
      </c>
      <c r="B89" s="54" t="s">
        <v>155</v>
      </c>
      <c r="C89" s="55" t="s">
        <v>33</v>
      </c>
      <c r="D89" s="56"/>
      <c r="E89" s="56"/>
      <c r="F89" s="57">
        <v>200</v>
      </c>
      <c r="G89" s="58" t="s">
        <v>156</v>
      </c>
    </row>
    <row r="90" spans="1:7" s="202" customFormat="1" ht="25.5" customHeight="1">
      <c r="A90" s="53">
        <v>69</v>
      </c>
      <c r="B90" s="65" t="s">
        <v>157</v>
      </c>
      <c r="C90" s="55" t="s">
        <v>33</v>
      </c>
      <c r="D90" s="56"/>
      <c r="E90" s="56"/>
      <c r="F90" s="57">
        <v>50</v>
      </c>
      <c r="G90" s="63" t="s">
        <v>158</v>
      </c>
    </row>
    <row r="91" spans="1:11" s="48" customFormat="1" ht="24" customHeight="1">
      <c r="A91" s="59">
        <v>70</v>
      </c>
      <c r="B91" s="206" t="s">
        <v>159</v>
      </c>
      <c r="C91" s="55" t="s">
        <v>160</v>
      </c>
      <c r="D91" s="61"/>
      <c r="E91" s="61"/>
      <c r="F91" s="62">
        <v>10</v>
      </c>
      <c r="G91" s="63" t="s">
        <v>158</v>
      </c>
      <c r="H91" s="2"/>
      <c r="I91" s="2"/>
      <c r="J91" s="2"/>
      <c r="K91" s="2"/>
    </row>
    <row r="92" spans="1:11" s="48" customFormat="1" ht="30.75" customHeight="1">
      <c r="A92" s="59">
        <v>71</v>
      </c>
      <c r="B92" s="177" t="s">
        <v>16</v>
      </c>
      <c r="C92" s="55" t="s">
        <v>36</v>
      </c>
      <c r="D92" s="61"/>
      <c r="E92" s="61"/>
      <c r="F92" s="62">
        <v>200</v>
      </c>
      <c r="G92" s="63" t="s">
        <v>161</v>
      </c>
      <c r="H92" s="2"/>
      <c r="I92" s="2"/>
      <c r="J92" s="2"/>
      <c r="K92" s="2"/>
    </row>
    <row r="93" spans="1:11" s="48" customFormat="1" ht="24.75" customHeight="1">
      <c r="A93" s="59">
        <v>72</v>
      </c>
      <c r="B93" s="60" t="s">
        <v>162</v>
      </c>
      <c r="C93" s="55" t="s">
        <v>36</v>
      </c>
      <c r="D93" s="61"/>
      <c r="E93" s="61"/>
      <c r="F93" s="62">
        <v>200</v>
      </c>
      <c r="G93" s="63" t="s">
        <v>163</v>
      </c>
      <c r="H93" s="2"/>
      <c r="I93" s="2"/>
      <c r="J93" s="2"/>
      <c r="K93" s="2"/>
    </row>
    <row r="94" spans="1:11" s="48" customFormat="1" ht="18.75" customHeight="1">
      <c r="A94" s="53">
        <v>73</v>
      </c>
      <c r="B94" s="60" t="s">
        <v>164</v>
      </c>
      <c r="C94" s="55" t="s">
        <v>165</v>
      </c>
      <c r="D94" s="61"/>
      <c r="E94" s="61"/>
      <c r="F94" s="62">
        <v>200</v>
      </c>
      <c r="G94" s="63" t="s">
        <v>166</v>
      </c>
      <c r="H94" s="2"/>
      <c r="I94" s="2"/>
      <c r="J94" s="2"/>
      <c r="K94" s="2"/>
    </row>
    <row r="95" spans="1:11" s="48" customFormat="1" ht="26.25" customHeight="1" thickBot="1">
      <c r="A95" s="53">
        <v>74</v>
      </c>
      <c r="B95" s="60" t="s">
        <v>167</v>
      </c>
      <c r="C95" s="55"/>
      <c r="D95" s="61"/>
      <c r="E95" s="61"/>
      <c r="F95" s="62">
        <v>100</v>
      </c>
      <c r="G95" s="63" t="s">
        <v>168</v>
      </c>
      <c r="H95" s="2"/>
      <c r="I95" s="2"/>
      <c r="J95" s="2"/>
      <c r="K95" s="2"/>
    </row>
    <row r="96" spans="1:20" s="88" customFormat="1" ht="33" customHeight="1" thickBot="1" thickTop="1">
      <c r="A96" s="33">
        <v>900</v>
      </c>
      <c r="B96" s="123" t="s">
        <v>101</v>
      </c>
      <c r="C96" s="83"/>
      <c r="D96" s="157"/>
      <c r="E96" s="158"/>
      <c r="F96" s="159">
        <f>SUM(F97:F100)</f>
        <v>1590</v>
      </c>
      <c r="G96" s="124"/>
      <c r="H96" s="125"/>
      <c r="I96" s="125"/>
      <c r="J96" s="125"/>
      <c r="K96" s="125"/>
      <c r="L96" s="126"/>
      <c r="M96" s="126"/>
      <c r="N96" s="126"/>
      <c r="O96" s="126"/>
      <c r="P96" s="126"/>
      <c r="Q96" s="126"/>
      <c r="R96" s="126"/>
      <c r="S96" s="126"/>
      <c r="T96" s="126"/>
    </row>
    <row r="97" spans="1:7" ht="27.75" customHeight="1" thickTop="1">
      <c r="A97" s="165">
        <v>75</v>
      </c>
      <c r="B97" s="64" t="s">
        <v>169</v>
      </c>
      <c r="C97" s="174" t="s">
        <v>103</v>
      </c>
      <c r="D97" s="175"/>
      <c r="E97" s="175"/>
      <c r="F97" s="176">
        <v>800</v>
      </c>
      <c r="G97" s="169" t="s">
        <v>170</v>
      </c>
    </row>
    <row r="98" spans="1:11" s="48" customFormat="1" ht="40.5" customHeight="1">
      <c r="A98" s="59">
        <v>76</v>
      </c>
      <c r="B98" s="68" t="s">
        <v>171</v>
      </c>
      <c r="C98" s="55" t="s">
        <v>103</v>
      </c>
      <c r="D98" s="61"/>
      <c r="E98" s="61"/>
      <c r="F98" s="207">
        <v>640</v>
      </c>
      <c r="G98" s="63" t="s">
        <v>172</v>
      </c>
      <c r="H98" s="2"/>
      <c r="I98" s="2"/>
      <c r="J98" s="2"/>
      <c r="K98" s="2"/>
    </row>
    <row r="99" spans="1:20" s="48" customFormat="1" ht="15" customHeight="1">
      <c r="A99" s="42">
        <v>77</v>
      </c>
      <c r="B99" s="43" t="s">
        <v>173</v>
      </c>
      <c r="C99" s="70" t="s">
        <v>174</v>
      </c>
      <c r="D99" s="160">
        <v>1000</v>
      </c>
      <c r="E99" s="160">
        <v>15</v>
      </c>
      <c r="F99" s="161">
        <v>50</v>
      </c>
      <c r="G99" s="47" t="s">
        <v>123</v>
      </c>
      <c r="H99" s="4"/>
      <c r="I99" s="4"/>
      <c r="J99" s="4"/>
      <c r="K99" s="4"/>
      <c r="L99"/>
      <c r="M99"/>
      <c r="N99"/>
      <c r="O99"/>
      <c r="P99"/>
      <c r="Q99"/>
      <c r="R99"/>
      <c r="S99"/>
      <c r="T99"/>
    </row>
    <row r="100" spans="1:20" s="48" customFormat="1" ht="15.75" customHeight="1" thickBot="1">
      <c r="A100" s="42">
        <v>78</v>
      </c>
      <c r="B100" s="208" t="s">
        <v>175</v>
      </c>
      <c r="C100" s="209"/>
      <c r="D100" s="160">
        <v>400</v>
      </c>
      <c r="E100" s="160">
        <v>100</v>
      </c>
      <c r="F100" s="161">
        <v>100</v>
      </c>
      <c r="G100" s="47" t="s">
        <v>123</v>
      </c>
      <c r="H100" s="4"/>
      <c r="I100" s="4"/>
      <c r="J100" s="4"/>
      <c r="K100" s="4"/>
      <c r="L100"/>
      <c r="M100"/>
      <c r="N100"/>
      <c r="O100"/>
      <c r="P100"/>
      <c r="Q100"/>
      <c r="R100"/>
      <c r="S100"/>
      <c r="T100"/>
    </row>
    <row r="101" spans="1:7" ht="24" customHeight="1" thickBot="1" thickTop="1">
      <c r="A101" s="195">
        <v>926</v>
      </c>
      <c r="B101" s="210" t="s">
        <v>141</v>
      </c>
      <c r="C101" s="211"/>
      <c r="D101" s="212"/>
      <c r="E101" s="213"/>
      <c r="F101" s="200">
        <f>F102</f>
        <v>50</v>
      </c>
      <c r="G101" s="214"/>
    </row>
    <row r="102" spans="1:7" ht="27" customHeight="1" thickBot="1" thickTop="1">
      <c r="A102" s="42">
        <v>79</v>
      </c>
      <c r="B102" s="49" t="s">
        <v>176</v>
      </c>
      <c r="C102" s="70" t="s">
        <v>177</v>
      </c>
      <c r="D102" s="45">
        <v>1500</v>
      </c>
      <c r="E102" s="45">
        <v>0</v>
      </c>
      <c r="F102" s="46">
        <v>50</v>
      </c>
      <c r="G102" s="47" t="s">
        <v>178</v>
      </c>
    </row>
    <row r="103" spans="1:11" s="217" customFormat="1" ht="39.75" customHeight="1" thickBot="1" thickTop="1">
      <c r="A103" s="187" t="s">
        <v>179</v>
      </c>
      <c r="B103" s="215" t="s">
        <v>180</v>
      </c>
      <c r="C103" s="189"/>
      <c r="D103" s="190"/>
      <c r="E103" s="191"/>
      <c r="F103" s="192">
        <f>F104+F109+F111+F113+F116+F119+F121</f>
        <v>2200</v>
      </c>
      <c r="G103" s="193"/>
      <c r="H103" s="216"/>
      <c r="I103" s="216"/>
      <c r="J103" s="216"/>
      <c r="K103" s="216"/>
    </row>
    <row r="104" spans="1:11" s="126" customFormat="1" ht="21.75" customHeight="1" thickBot="1" thickTop="1">
      <c r="A104" s="33">
        <v>600</v>
      </c>
      <c r="B104" s="218" t="s">
        <v>12</v>
      </c>
      <c r="C104" s="171"/>
      <c r="D104" s="84"/>
      <c r="E104" s="85"/>
      <c r="F104" s="38">
        <f>F105+F106+F107+F108</f>
        <v>400</v>
      </c>
      <c r="G104" s="115"/>
      <c r="H104" s="125"/>
      <c r="I104" s="125"/>
      <c r="J104" s="125"/>
      <c r="K104" s="125"/>
    </row>
    <row r="105" spans="1:7" ht="23.25" customHeight="1" thickTop="1">
      <c r="A105" s="128">
        <v>80</v>
      </c>
      <c r="B105" s="90" t="s">
        <v>18</v>
      </c>
      <c r="C105" s="13"/>
      <c r="D105" s="204"/>
      <c r="E105" s="204"/>
      <c r="F105" s="94">
        <v>100</v>
      </c>
      <c r="G105" s="219" t="s">
        <v>181</v>
      </c>
    </row>
    <row r="106" spans="1:8" ht="23.25" customHeight="1">
      <c r="A106" s="53">
        <v>81</v>
      </c>
      <c r="B106" s="51" t="s">
        <v>182</v>
      </c>
      <c r="C106" s="220"/>
      <c r="D106" s="56"/>
      <c r="E106" s="56"/>
      <c r="F106" s="57">
        <v>100</v>
      </c>
      <c r="G106" s="63" t="s">
        <v>181</v>
      </c>
      <c r="H106" s="221"/>
    </row>
    <row r="107" spans="1:8" ht="23.25" customHeight="1">
      <c r="A107" s="42">
        <v>82</v>
      </c>
      <c r="B107" s="222" t="s">
        <v>183</v>
      </c>
      <c r="C107" s="223"/>
      <c r="D107" s="45"/>
      <c r="E107" s="45"/>
      <c r="F107" s="46">
        <v>100</v>
      </c>
      <c r="G107" s="169" t="s">
        <v>181</v>
      </c>
      <c r="H107" s="221"/>
    </row>
    <row r="108" spans="1:8" ht="23.25" customHeight="1" thickBot="1">
      <c r="A108" s="42">
        <v>83</v>
      </c>
      <c r="B108" s="51" t="s">
        <v>184</v>
      </c>
      <c r="C108" s="50"/>
      <c r="D108" s="45"/>
      <c r="E108" s="45"/>
      <c r="F108" s="46">
        <v>100</v>
      </c>
      <c r="G108" s="47" t="s">
        <v>21</v>
      </c>
      <c r="H108" s="221"/>
    </row>
    <row r="109" spans="1:11" s="126" customFormat="1" ht="21.75" customHeight="1" thickBot="1" thickTop="1">
      <c r="A109" s="81">
        <v>700</v>
      </c>
      <c r="B109" s="82" t="s">
        <v>67</v>
      </c>
      <c r="C109" s="224"/>
      <c r="D109" s="225"/>
      <c r="E109" s="226"/>
      <c r="F109" s="38">
        <f>F110</f>
        <v>100</v>
      </c>
      <c r="G109" s="164"/>
      <c r="H109" s="227"/>
      <c r="I109" s="125"/>
      <c r="J109" s="125"/>
      <c r="K109" s="125"/>
    </row>
    <row r="110" spans="1:8" ht="23.25" customHeight="1" thickTop="1">
      <c r="A110" s="128">
        <v>84</v>
      </c>
      <c r="B110" s="203" t="s">
        <v>70</v>
      </c>
      <c r="C110" s="228"/>
      <c r="D110" s="204"/>
      <c r="E110" s="204"/>
      <c r="F110" s="94">
        <v>100</v>
      </c>
      <c r="G110" s="132" t="s">
        <v>185</v>
      </c>
      <c r="H110" s="221"/>
    </row>
    <row r="111" spans="1:11" s="126" customFormat="1" ht="30.75" customHeight="1" thickBot="1">
      <c r="A111" s="229">
        <v>754</v>
      </c>
      <c r="B111" s="230" t="s">
        <v>80</v>
      </c>
      <c r="C111" s="231"/>
      <c r="D111" s="232"/>
      <c r="E111" s="233"/>
      <c r="F111" s="234">
        <f>F112</f>
        <v>100</v>
      </c>
      <c r="G111" s="235"/>
      <c r="H111" s="227"/>
      <c r="I111" s="125"/>
      <c r="J111" s="125"/>
      <c r="K111" s="125"/>
    </row>
    <row r="112" spans="1:8" ht="29.25" customHeight="1" thickBot="1" thickTop="1">
      <c r="A112" s="236">
        <v>85</v>
      </c>
      <c r="B112" s="237" t="s">
        <v>186</v>
      </c>
      <c r="C112" s="238"/>
      <c r="D112" s="145"/>
      <c r="E112" s="146"/>
      <c r="F112" s="239">
        <v>100</v>
      </c>
      <c r="G112" s="112" t="s">
        <v>123</v>
      </c>
      <c r="H112" s="221"/>
    </row>
    <row r="113" spans="1:11" s="126" customFormat="1" ht="27" customHeight="1" thickBot="1" thickTop="1">
      <c r="A113" s="33">
        <v>801</v>
      </c>
      <c r="B113" s="123" t="s">
        <v>89</v>
      </c>
      <c r="C113" s="83"/>
      <c r="D113" s="84"/>
      <c r="E113" s="85"/>
      <c r="F113" s="38">
        <f>F114+F115</f>
        <v>1200</v>
      </c>
      <c r="G113" s="86"/>
      <c r="H113" s="227"/>
      <c r="I113" s="125"/>
      <c r="J113" s="125"/>
      <c r="K113" s="125"/>
    </row>
    <row r="114" spans="1:8" ht="18" customHeight="1" thickTop="1">
      <c r="A114" s="128">
        <v>86</v>
      </c>
      <c r="B114" s="240" t="s">
        <v>187</v>
      </c>
      <c r="C114" s="228"/>
      <c r="D114" s="204">
        <v>3600</v>
      </c>
      <c r="E114" s="204">
        <v>48.5</v>
      </c>
      <c r="F114" s="94">
        <v>1100</v>
      </c>
      <c r="G114" s="132" t="s">
        <v>123</v>
      </c>
      <c r="H114" s="221"/>
    </row>
    <row r="115" spans="1:8" ht="17.25" customHeight="1" thickBot="1">
      <c r="A115" s="42">
        <v>87</v>
      </c>
      <c r="B115" s="222" t="s">
        <v>188</v>
      </c>
      <c r="C115" s="223"/>
      <c r="D115" s="45">
        <v>10000</v>
      </c>
      <c r="E115" s="45">
        <v>176.1</v>
      </c>
      <c r="F115" s="46">
        <v>100</v>
      </c>
      <c r="G115" s="47" t="s">
        <v>123</v>
      </c>
      <c r="H115" s="221"/>
    </row>
    <row r="116" spans="1:11" s="126" customFormat="1" ht="28.5" customHeight="1" thickBot="1" thickTop="1">
      <c r="A116" s="33">
        <v>900</v>
      </c>
      <c r="B116" s="82" t="s">
        <v>101</v>
      </c>
      <c r="C116" s="83"/>
      <c r="D116" s="84"/>
      <c r="E116" s="85"/>
      <c r="F116" s="38">
        <f>F117+F118</f>
        <v>200</v>
      </c>
      <c r="G116" s="86"/>
      <c r="H116" s="227"/>
      <c r="I116" s="125"/>
      <c r="J116" s="125"/>
      <c r="K116" s="125"/>
    </row>
    <row r="117" spans="1:8" ht="19.5" customHeight="1" thickTop="1">
      <c r="A117" s="165">
        <v>88</v>
      </c>
      <c r="B117" s="67" t="s">
        <v>189</v>
      </c>
      <c r="C117" s="241"/>
      <c r="D117" s="167">
        <v>5241.7</v>
      </c>
      <c r="E117" s="167">
        <v>719</v>
      </c>
      <c r="F117" s="168">
        <v>100</v>
      </c>
      <c r="G117" s="169" t="s">
        <v>190</v>
      </c>
      <c r="H117" s="221"/>
    </row>
    <row r="118" spans="1:8" ht="25.5" customHeight="1" thickBot="1">
      <c r="A118" s="42">
        <v>89</v>
      </c>
      <c r="B118" s="222" t="s">
        <v>191</v>
      </c>
      <c r="C118" s="223"/>
      <c r="D118" s="45">
        <v>8173.5</v>
      </c>
      <c r="E118" s="45">
        <v>573.5</v>
      </c>
      <c r="F118" s="46">
        <v>100</v>
      </c>
      <c r="G118" s="47" t="s">
        <v>192</v>
      </c>
      <c r="H118" s="221"/>
    </row>
    <row r="119" spans="1:11" s="126" customFormat="1" ht="30.75" customHeight="1" thickBot="1" thickTop="1">
      <c r="A119" s="33">
        <v>921</v>
      </c>
      <c r="B119" s="123" t="s">
        <v>134</v>
      </c>
      <c r="C119" s="242"/>
      <c r="D119" s="243"/>
      <c r="E119" s="243"/>
      <c r="F119" s="38">
        <f>F120</f>
        <v>100</v>
      </c>
      <c r="G119" s="164"/>
      <c r="H119" s="227"/>
      <c r="I119" s="125"/>
      <c r="J119" s="125"/>
      <c r="K119" s="125"/>
    </row>
    <row r="120" spans="1:8" ht="17.25" customHeight="1" thickBot="1" thickTop="1">
      <c r="A120" s="133">
        <v>90</v>
      </c>
      <c r="B120" s="244" t="s">
        <v>193</v>
      </c>
      <c r="C120" s="245"/>
      <c r="D120" s="246">
        <v>55000</v>
      </c>
      <c r="E120" s="246">
        <v>0</v>
      </c>
      <c r="F120" s="98">
        <v>100</v>
      </c>
      <c r="G120" s="80" t="s">
        <v>123</v>
      </c>
      <c r="H120" s="221"/>
    </row>
    <row r="121" spans="1:11" s="126" customFormat="1" ht="27" customHeight="1" thickBot="1" thickTop="1">
      <c r="A121" s="33">
        <v>926</v>
      </c>
      <c r="B121" s="247" t="s">
        <v>141</v>
      </c>
      <c r="C121" s="248"/>
      <c r="D121" s="249"/>
      <c r="E121" s="250"/>
      <c r="F121" s="38">
        <f>F122</f>
        <v>100</v>
      </c>
      <c r="G121" s="251"/>
      <c r="H121" s="227"/>
      <c r="I121" s="125"/>
      <c r="J121" s="125"/>
      <c r="K121" s="125"/>
    </row>
    <row r="122" spans="1:8" ht="24.75" customHeight="1" thickBot="1" thickTop="1">
      <c r="A122" s="133">
        <v>91</v>
      </c>
      <c r="B122" s="252" t="s">
        <v>194</v>
      </c>
      <c r="C122" s="245"/>
      <c r="D122" s="246">
        <v>57225</v>
      </c>
      <c r="E122" s="246">
        <v>225</v>
      </c>
      <c r="F122" s="98">
        <v>100</v>
      </c>
      <c r="G122" s="80" t="s">
        <v>195</v>
      </c>
      <c r="H122" s="221"/>
    </row>
    <row r="123" spans="1:20" s="256" customFormat="1" ht="24.75" customHeight="1" thickBot="1" thickTop="1">
      <c r="A123" s="253"/>
      <c r="B123" s="254" t="s">
        <v>196</v>
      </c>
      <c r="C123" s="189"/>
      <c r="D123" s="190"/>
      <c r="E123" s="191"/>
      <c r="F123" s="192">
        <f>F6+F81+F103</f>
        <v>59960.7</v>
      </c>
      <c r="G123" s="255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</row>
    <row r="124" spans="1:48" s="113" customFormat="1" ht="13.5" thickTop="1">
      <c r="A124" s="257"/>
      <c r="B124" s="4"/>
      <c r="C124" s="4"/>
      <c r="D124" s="4"/>
      <c r="E124" s="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</row>
    <row r="125" spans="1:11" ht="13.5" customHeight="1">
      <c r="A125" s="271" t="s">
        <v>197</v>
      </c>
      <c r="C125" s="272"/>
      <c r="G125"/>
      <c r="H125"/>
      <c r="I125"/>
      <c r="J125"/>
      <c r="K125"/>
    </row>
    <row r="126" spans="1:11" ht="12.75" customHeight="1">
      <c r="A126" s="271" t="s">
        <v>198</v>
      </c>
      <c r="B126" s="273"/>
      <c r="C126" s="272"/>
      <c r="G126"/>
      <c r="H126"/>
      <c r="I126"/>
      <c r="J126"/>
      <c r="K126"/>
    </row>
    <row r="127" spans="1:6" s="259" customFormat="1" ht="12.75" customHeight="1">
      <c r="A127" s="271" t="s">
        <v>199</v>
      </c>
      <c r="B127" s="6"/>
      <c r="C127" s="274"/>
      <c r="D127" s="258"/>
      <c r="E127" s="258"/>
      <c r="F127" s="258"/>
    </row>
    <row r="128" spans="1:14" ht="18.75">
      <c r="A128" s="257"/>
      <c r="B128" s="258"/>
      <c r="C128" s="258"/>
      <c r="D128" s="258"/>
      <c r="E128" s="258"/>
      <c r="F128" s="259"/>
      <c r="G128" s="259"/>
      <c r="H128" s="259"/>
      <c r="I128" s="259"/>
      <c r="J128" s="259"/>
      <c r="K128" s="259"/>
      <c r="L128" s="259"/>
      <c r="M128" s="259"/>
      <c r="N128" s="259"/>
    </row>
    <row r="129" spans="1:48" ht="18">
      <c r="A129" s="257"/>
      <c r="B129" s="260"/>
      <c r="C129" s="260"/>
      <c r="D129" s="260"/>
      <c r="E129" s="260"/>
      <c r="F129" s="261"/>
      <c r="G129" s="261"/>
      <c r="H129" s="261"/>
      <c r="I129" s="261"/>
      <c r="J129" s="261"/>
      <c r="K129" s="261"/>
      <c r="L129" s="261"/>
      <c r="M129" s="261"/>
      <c r="N129" s="261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59"/>
      <c r="AU129" s="259"/>
      <c r="AV129" s="259"/>
    </row>
    <row r="130" spans="1:48" s="259" customFormat="1" ht="18">
      <c r="A130" s="257"/>
      <c r="B130" s="260"/>
      <c r="C130" s="260"/>
      <c r="D130" s="260"/>
      <c r="E130" s="260"/>
      <c r="F130" s="261"/>
      <c r="G130" s="261"/>
      <c r="H130" s="261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  <c r="AM130" s="261"/>
      <c r="AN130" s="261"/>
      <c r="AO130" s="261"/>
      <c r="AP130" s="261"/>
      <c r="AQ130" s="261"/>
      <c r="AR130" s="261"/>
      <c r="AS130" s="261"/>
      <c r="AT130" s="261"/>
      <c r="AU130" s="261"/>
      <c r="AV130" s="261"/>
    </row>
    <row r="131" spans="1:5" s="261" customFormat="1" ht="12.75">
      <c r="A131" s="262"/>
      <c r="B131" s="260"/>
      <c r="C131" s="260"/>
      <c r="D131" s="260"/>
      <c r="E131" s="260"/>
    </row>
    <row r="132" spans="1:5" s="261" customFormat="1" ht="12.75">
      <c r="A132" s="262"/>
      <c r="B132" s="260"/>
      <c r="C132" s="260"/>
      <c r="D132" s="260"/>
      <c r="E132" s="260"/>
    </row>
    <row r="133" spans="1:14" s="261" customFormat="1" ht="12.75">
      <c r="A133" s="257"/>
      <c r="B133" s="263"/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3"/>
      <c r="N133" s="263"/>
    </row>
    <row r="134" spans="1:48" s="261" customFormat="1" ht="12.75">
      <c r="A134" s="257"/>
      <c r="B134" s="263"/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  <c r="AC134" s="263"/>
      <c r="AD134" s="263"/>
      <c r="AE134" s="263"/>
      <c r="AF134" s="263"/>
      <c r="AG134" s="263"/>
      <c r="AH134" s="263"/>
      <c r="AI134" s="263"/>
      <c r="AJ134" s="263"/>
      <c r="AK134" s="263"/>
      <c r="AL134" s="263"/>
      <c r="AM134" s="263"/>
      <c r="AN134" s="263"/>
      <c r="AO134" s="263"/>
      <c r="AP134" s="263"/>
      <c r="AQ134" s="263"/>
      <c r="AR134" s="263"/>
      <c r="AS134" s="263"/>
      <c r="AT134" s="263"/>
      <c r="AU134" s="263"/>
      <c r="AV134" s="263"/>
    </row>
    <row r="135" spans="1:20" s="263" customFormat="1" ht="12.75">
      <c r="A135" s="257"/>
      <c r="B135" s="261"/>
      <c r="C135" s="261"/>
      <c r="G135" s="264"/>
      <c r="H135" s="260"/>
      <c r="I135" s="260"/>
      <c r="J135" s="260"/>
      <c r="K135" s="260"/>
      <c r="L135" s="261"/>
      <c r="M135" s="261"/>
      <c r="N135" s="261"/>
      <c r="O135" s="261"/>
      <c r="P135" s="261"/>
      <c r="Q135" s="261"/>
      <c r="R135" s="261"/>
      <c r="S135" s="261"/>
      <c r="T135" s="261"/>
    </row>
    <row r="136" spans="1:54" s="263" customFormat="1" ht="12.75">
      <c r="A136" s="257"/>
      <c r="B136" s="261"/>
      <c r="C136" s="261"/>
      <c r="G136" s="264"/>
      <c r="H136" s="260"/>
      <c r="I136" s="260"/>
      <c r="J136" s="260"/>
      <c r="K136" s="260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  <c r="AP136" s="261"/>
      <c r="AQ136" s="261"/>
      <c r="AR136" s="261"/>
      <c r="AS136" s="261"/>
      <c r="AT136" s="261"/>
      <c r="AU136" s="261"/>
      <c r="AV136" s="261"/>
      <c r="AW136" s="261"/>
      <c r="AX136" s="261"/>
      <c r="AY136" s="261"/>
      <c r="AZ136" s="261"/>
      <c r="BA136" s="261"/>
      <c r="BB136" s="261"/>
    </row>
    <row r="137" spans="1:11" s="261" customFormat="1" ht="12.75">
      <c r="A137" s="257"/>
      <c r="D137" s="263"/>
      <c r="E137" s="263"/>
      <c r="F137" s="263"/>
      <c r="G137" s="264"/>
      <c r="H137" s="260"/>
      <c r="I137" s="260"/>
      <c r="J137" s="260"/>
      <c r="K137" s="260"/>
    </row>
    <row r="138" spans="1:11" s="261" customFormat="1" ht="12.75">
      <c r="A138" s="257"/>
      <c r="B138" s="265"/>
      <c r="C138" s="135"/>
      <c r="D138" s="266"/>
      <c r="E138" s="266"/>
      <c r="F138" s="266"/>
      <c r="G138" s="267"/>
      <c r="H138" s="260"/>
      <c r="I138" s="260"/>
      <c r="J138" s="260"/>
      <c r="K138" s="260"/>
    </row>
    <row r="139" spans="1:11" s="261" customFormat="1" ht="12.75">
      <c r="A139" s="267"/>
      <c r="B139" s="265"/>
      <c r="C139" s="135"/>
      <c r="D139" s="266"/>
      <c r="E139" s="266"/>
      <c r="F139" s="266"/>
      <c r="G139" s="267"/>
      <c r="H139" s="260"/>
      <c r="I139" s="260"/>
      <c r="J139" s="260"/>
      <c r="K139" s="260"/>
    </row>
    <row r="140" spans="1:11" s="261" customFormat="1" ht="12.75">
      <c r="A140" s="267"/>
      <c r="B140" s="265"/>
      <c r="C140" s="135"/>
      <c r="D140" s="266"/>
      <c r="E140" s="266"/>
      <c r="F140" s="266"/>
      <c r="G140" s="267"/>
      <c r="H140" s="260"/>
      <c r="I140" s="260"/>
      <c r="J140" s="260"/>
      <c r="K140" s="260"/>
    </row>
    <row r="141" spans="1:20" s="261" customFormat="1" ht="12.75">
      <c r="A141" s="267"/>
      <c r="B141" s="265"/>
      <c r="C141" s="135"/>
      <c r="D141" s="266"/>
      <c r="E141" s="266"/>
      <c r="F141" s="268"/>
      <c r="G141" s="269"/>
      <c r="H141" s="266"/>
      <c r="I141" s="270"/>
      <c r="J141" s="270"/>
      <c r="K141" s="270"/>
      <c r="L141" s="265"/>
      <c r="M141" s="265"/>
      <c r="N141" s="265"/>
      <c r="O141" s="265"/>
      <c r="P141" s="265"/>
      <c r="Q141" s="265"/>
      <c r="R141" s="265"/>
      <c r="S141" s="265"/>
      <c r="T141" s="265"/>
    </row>
    <row r="142" spans="1:54" s="261" customFormat="1" ht="12.75">
      <c r="A142" s="267"/>
      <c r="B142" s="265"/>
      <c r="C142" s="135"/>
      <c r="D142" s="266"/>
      <c r="E142" s="266"/>
      <c r="F142" s="266"/>
      <c r="G142" s="267"/>
      <c r="H142" s="266"/>
      <c r="I142" s="270"/>
      <c r="J142" s="270"/>
      <c r="K142" s="270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  <c r="AU142" s="265"/>
      <c r="AV142" s="265"/>
      <c r="AW142" s="265"/>
      <c r="AX142" s="265"/>
      <c r="AY142" s="265"/>
      <c r="AZ142" s="265"/>
      <c r="BA142" s="265"/>
      <c r="BB142" s="265"/>
    </row>
    <row r="143" spans="1:11" s="265" customFormat="1" ht="12.75">
      <c r="A143" s="267"/>
      <c r="C143" s="135"/>
      <c r="D143" s="266"/>
      <c r="E143" s="266"/>
      <c r="F143" s="266"/>
      <c r="G143" s="267"/>
      <c r="H143" s="266"/>
      <c r="I143" s="270"/>
      <c r="J143" s="270"/>
      <c r="K143" s="270"/>
    </row>
    <row r="144" spans="1:11" s="265" customFormat="1" ht="12.75">
      <c r="A144" s="267"/>
      <c r="C144" s="135"/>
      <c r="D144" s="266"/>
      <c r="E144" s="266"/>
      <c r="F144" s="266"/>
      <c r="G144" s="267"/>
      <c r="H144" s="266"/>
      <c r="I144" s="270"/>
      <c r="J144" s="270"/>
      <c r="K144" s="270"/>
    </row>
    <row r="145" spans="1:11" s="265" customFormat="1" ht="12.75">
      <c r="A145" s="267"/>
      <c r="C145" s="135"/>
      <c r="D145" s="266"/>
      <c r="E145" s="266"/>
      <c r="F145" s="266"/>
      <c r="G145" s="267"/>
      <c r="H145" s="266"/>
      <c r="I145" s="270"/>
      <c r="J145" s="270"/>
      <c r="K145" s="270"/>
    </row>
    <row r="146" spans="1:11" s="265" customFormat="1" ht="12.75">
      <c r="A146" s="267"/>
      <c r="C146" s="135"/>
      <c r="D146" s="266"/>
      <c r="E146" s="266"/>
      <c r="F146" s="266"/>
      <c r="G146" s="267"/>
      <c r="H146" s="266"/>
      <c r="I146" s="270"/>
      <c r="J146" s="270"/>
      <c r="K146" s="270"/>
    </row>
    <row r="147" spans="1:11" s="265" customFormat="1" ht="12.75">
      <c r="A147" s="267"/>
      <c r="B147" s="2"/>
      <c r="C147" s="3"/>
      <c r="D147" s="4"/>
      <c r="E147" s="4"/>
      <c r="F147" s="4"/>
      <c r="G147" s="10"/>
      <c r="H147" s="266"/>
      <c r="I147" s="270"/>
      <c r="J147" s="270"/>
      <c r="K147" s="270"/>
    </row>
    <row r="148" spans="1:11" s="265" customFormat="1" ht="12.75">
      <c r="A148" s="1"/>
      <c r="B148" s="2"/>
      <c r="C148" s="3"/>
      <c r="D148" s="4"/>
      <c r="E148" s="4"/>
      <c r="F148" s="4"/>
      <c r="G148" s="10"/>
      <c r="H148" s="266"/>
      <c r="I148" s="270"/>
      <c r="J148" s="270"/>
      <c r="K148" s="270"/>
    </row>
    <row r="149" spans="1:11" s="265" customFormat="1" ht="12.75">
      <c r="A149" s="1"/>
      <c r="B149" s="2"/>
      <c r="C149" s="3"/>
      <c r="D149" s="4"/>
      <c r="E149" s="4"/>
      <c r="F149" s="4"/>
      <c r="G149" s="10"/>
      <c r="H149" s="266"/>
      <c r="I149" s="270"/>
      <c r="J149" s="270"/>
      <c r="K149" s="270"/>
    </row>
    <row r="150" spans="1:20" s="265" customFormat="1" ht="12.75">
      <c r="A150" s="1"/>
      <c r="B150" s="2"/>
      <c r="C150" s="3"/>
      <c r="D150" s="4"/>
      <c r="E150" s="4"/>
      <c r="F150" s="4"/>
      <c r="G150" s="10"/>
      <c r="H150" s="4"/>
      <c r="I150" s="4"/>
      <c r="J150" s="4"/>
      <c r="K150" s="4"/>
      <c r="L150"/>
      <c r="M150"/>
      <c r="N150"/>
      <c r="O150"/>
      <c r="P150"/>
      <c r="Q150"/>
      <c r="R150"/>
      <c r="S150"/>
      <c r="T150"/>
    </row>
    <row r="151" spans="1:54" s="265" customFormat="1" ht="12.75">
      <c r="A151" s="1"/>
      <c r="B151" s="2"/>
      <c r="C151" s="3"/>
      <c r="D151" s="4"/>
      <c r="E151" s="4"/>
      <c r="F151" s="4"/>
      <c r="G151" s="10"/>
      <c r="H151" s="4"/>
      <c r="I151" s="4"/>
      <c r="J151" s="4"/>
      <c r="K151" s="4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2007-12-21T13:03:48Z</dcterms:created>
  <dcterms:modified xsi:type="dcterms:W3CDTF">2007-12-21T13:15:01Z</dcterms:modified>
  <cp:category/>
  <cp:version/>
  <cp:contentType/>
  <cp:contentStatus/>
</cp:coreProperties>
</file>