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Tabela X" sheetId="1" r:id="rId1"/>
  </sheets>
  <definedNames/>
  <calcPr fullCalcOnLoad="1"/>
</workbook>
</file>

<file path=xl/sharedStrings.xml><?xml version="1.0" encoding="utf-8"?>
<sst xmlns="http://schemas.openxmlformats.org/spreadsheetml/2006/main" count="252" uniqueCount="64">
  <si>
    <t>TABELA  X</t>
  </si>
  <si>
    <t>PLAN  WYDATKÓW  RAD  OSIEDLI  NA  2008 ROK</t>
  </si>
  <si>
    <t>w złotych</t>
  </si>
  <si>
    <t>Dział</t>
  </si>
  <si>
    <t xml:space="preserve">Plan </t>
  </si>
  <si>
    <t>rozdział</t>
  </si>
  <si>
    <t xml:space="preserve">Wyszczególnienie </t>
  </si>
  <si>
    <t>Dysponent</t>
  </si>
  <si>
    <t>wydatków</t>
  </si>
  <si>
    <t>§</t>
  </si>
  <si>
    <t>TRANSPORT I ŁĄCZNOŚĆ</t>
  </si>
  <si>
    <t>BRM</t>
  </si>
  <si>
    <t>Drogi wewnętrzne</t>
  </si>
  <si>
    <t>Zakup usług remontowych - drogi osiedlowe</t>
  </si>
  <si>
    <t>T. Kotarbińskiego</t>
  </si>
  <si>
    <t>Lechitów</t>
  </si>
  <si>
    <t>Lubiatowo</t>
  </si>
  <si>
    <t>J.J. Śniadeckich</t>
  </si>
  <si>
    <t>Tysiąclecia</t>
  </si>
  <si>
    <t>M.. Wańkowicza</t>
  </si>
  <si>
    <t>Wspólny Dom</t>
  </si>
  <si>
    <t>GOSPODARKA MIESZKANIOWA</t>
  </si>
  <si>
    <t>Pozostała działalność</t>
  </si>
  <si>
    <t>Zakup materiałów i wyposażenia</t>
  </si>
  <si>
    <t>Jedliny</t>
  </si>
  <si>
    <t>Morskie</t>
  </si>
  <si>
    <t>Śródmieście</t>
  </si>
  <si>
    <t>M. Wańkowicza</t>
  </si>
  <si>
    <t>Zakup usług pozostałych</t>
  </si>
  <si>
    <t>Na Skarpie</t>
  </si>
  <si>
    <t>ADMINISTRACJA PUBLICZNA</t>
  </si>
  <si>
    <t>Nagrody i wydatki osobowe nie zaliczane do wynagrodzeń</t>
  </si>
  <si>
    <t>Składki na ubezpieczenia społeczne</t>
  </si>
  <si>
    <t>Przedmieście K.A.</t>
  </si>
  <si>
    <t>Składki na fundusz pracy</t>
  </si>
  <si>
    <t>Bukowe</t>
  </si>
  <si>
    <t>Wynagrodzenia bezosobowe</t>
  </si>
  <si>
    <t>Rokosowo</t>
  </si>
  <si>
    <t xml:space="preserve">Zakup materiałów i wyposażenia </t>
  </si>
  <si>
    <t>Zakup energii</t>
  </si>
  <si>
    <t>Opłaty z tytułu zakupu usług telekomunikacyjnych telefonii stacjonarnej</t>
  </si>
  <si>
    <t>Opłaty czynszowe za pomieszczenia biurowe</t>
  </si>
  <si>
    <t>Zakup materiałów papierniczych do sprzętu drukarskiego i urządzeń kserograficznych</t>
  </si>
  <si>
    <t>Zakup akcesoriów komputerowych, w tym programów i licencji</t>
  </si>
  <si>
    <t>OŚWIATA I WYCHOWANIE</t>
  </si>
  <si>
    <r>
      <t xml:space="preserve">Zakup usług remontowych </t>
    </r>
    <r>
      <rPr>
        <i/>
        <sz val="10"/>
        <rFont val="Times New Roman CE"/>
        <family val="1"/>
      </rPr>
      <t>- (dwa ogrodzenia przy:          ZS Nr 3 - 3,0 tys.;SP Nr 4 - 4,0 tys.)</t>
    </r>
  </si>
  <si>
    <t>OPIEKA SPOŁECZNA</t>
  </si>
  <si>
    <t>J.J.Śniadeckich</t>
  </si>
  <si>
    <t>M.Wańkowicza</t>
  </si>
  <si>
    <t>Zakup pozostałych usług</t>
  </si>
  <si>
    <t>EDUKACYJNA OPIEKA WYCHOWAWCZA</t>
  </si>
  <si>
    <t>Różne opłaty i składki</t>
  </si>
  <si>
    <t>GOSPODARKA KOMUNALNA I OCHRONA ŚRODOWISKA</t>
  </si>
  <si>
    <t>Oświetlenie ulic, placów i dróg</t>
  </si>
  <si>
    <t>Zakup usług remontowych</t>
  </si>
  <si>
    <t>Zakup usług remontowych - place zabaw</t>
  </si>
  <si>
    <t>Przemieście K.A.</t>
  </si>
  <si>
    <t>?</t>
  </si>
  <si>
    <t>KULTURA I OCHRONA DZIEDZICTWA NARODOWEGO</t>
  </si>
  <si>
    <t>KULTURA FIZYCZNA I SPORT</t>
  </si>
  <si>
    <t>RAZEM</t>
  </si>
  <si>
    <t>Autor dokumentu: Małgorzata Liwak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</si>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</sst>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0"/>
    </font>
    <font>
      <sz val="14"/>
      <name val="Times New Roman CE"/>
      <family val="1"/>
    </font>
    <font>
      <b/>
      <sz val="13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2"/>
      <name val="Times New Roman CE"/>
      <family val="1"/>
    </font>
    <font>
      <b/>
      <sz val="12"/>
      <name val="Arial CE"/>
      <family val="0"/>
    </font>
    <font>
      <i/>
      <sz val="12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3" fontId="8" fillId="0" borderId="20" xfId="0" applyNumberFormat="1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64" fontId="7" fillId="0" borderId="27" xfId="18" applyNumberFormat="1" applyFont="1" applyFill="1" applyBorder="1" applyAlignment="1" applyProtection="1">
      <alignment vertical="center" wrapText="1"/>
      <protection locked="0"/>
    </xf>
    <xf numFmtId="3" fontId="14" fillId="0" borderId="16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4" fillId="0" borderId="24" xfId="0" applyFont="1" applyBorder="1" applyAlignment="1">
      <alignment vertical="center"/>
    </xf>
    <xf numFmtId="3" fontId="14" fillId="0" borderId="25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48"/>
  <sheetViews>
    <sheetView tabSelected="1" workbookViewId="0" topLeftCell="A237">
      <selection activeCell="B246" sqref="B246:B248"/>
    </sheetView>
  </sheetViews>
  <sheetFormatPr defaultColWidth="9.00390625" defaultRowHeight="12.75"/>
  <cols>
    <col min="1" max="1" width="9.25390625" style="0" customWidth="1"/>
    <col min="2" max="2" width="9.625" style="0" customWidth="1"/>
    <col min="3" max="3" width="43.75390625" style="0" customWidth="1"/>
    <col min="4" max="4" width="13.125" style="0" customWidth="1"/>
    <col min="5" max="5" width="13.00390625" style="0" customWidth="1"/>
    <col min="6" max="6" width="10.125" style="0" customWidth="1"/>
  </cols>
  <sheetData>
    <row r="1" ht="12.75">
      <c r="E1" s="1" t="s">
        <v>0</v>
      </c>
    </row>
    <row r="2" spans="2:5" s="3" customFormat="1" ht="27" customHeight="1">
      <c r="B2" s="2" t="s">
        <v>1</v>
      </c>
      <c r="C2" s="2"/>
      <c r="D2" s="2"/>
      <c r="E2" s="2"/>
    </row>
    <row r="3" spans="2:5" ht="21.75" customHeight="1" thickBot="1">
      <c r="B3" s="4"/>
      <c r="C3" s="4"/>
      <c r="D3" s="4"/>
      <c r="E3" s="5" t="s">
        <v>2</v>
      </c>
    </row>
    <row r="4" spans="2:5" ht="17.25" thickTop="1">
      <c r="B4" s="6" t="s">
        <v>3</v>
      </c>
      <c r="C4" s="7"/>
      <c r="D4" s="8"/>
      <c r="E4" s="9" t="s">
        <v>4</v>
      </c>
    </row>
    <row r="5" spans="2:5" ht="16.5" customHeight="1">
      <c r="B5" s="10" t="s">
        <v>5</v>
      </c>
      <c r="C5" s="11" t="s">
        <v>6</v>
      </c>
      <c r="D5" s="12" t="s">
        <v>7</v>
      </c>
      <c r="E5" s="13" t="s">
        <v>8</v>
      </c>
    </row>
    <row r="6" spans="2:5" ht="18" customHeight="1">
      <c r="B6" s="14" t="s">
        <v>9</v>
      </c>
      <c r="C6" s="15"/>
      <c r="D6" s="16"/>
      <c r="E6" s="13"/>
    </row>
    <row r="7" spans="2:5" ht="12" customHeight="1" thickBot="1">
      <c r="B7" s="17">
        <v>1</v>
      </c>
      <c r="C7" s="18">
        <v>2</v>
      </c>
      <c r="D7" s="19">
        <v>3</v>
      </c>
      <c r="E7" s="20">
        <v>4</v>
      </c>
    </row>
    <row r="8" spans="2:5" s="3" customFormat="1" ht="24" customHeight="1" thickBot="1" thickTop="1">
      <c r="B8" s="21">
        <v>600</v>
      </c>
      <c r="C8" s="22" t="s">
        <v>10</v>
      </c>
      <c r="D8" s="23" t="s">
        <v>11</v>
      </c>
      <c r="E8" s="24">
        <f>E9</f>
        <v>328200</v>
      </c>
    </row>
    <row r="9" spans="2:5" s="3" customFormat="1" ht="19.5" customHeight="1" thickTop="1">
      <c r="B9" s="25">
        <v>60017</v>
      </c>
      <c r="C9" s="26" t="s">
        <v>12</v>
      </c>
      <c r="D9" s="27"/>
      <c r="E9" s="28">
        <f>E10</f>
        <v>328200</v>
      </c>
    </row>
    <row r="10" spans="2:5" s="3" customFormat="1" ht="16.5" customHeight="1">
      <c r="B10" s="29">
        <v>4270</v>
      </c>
      <c r="C10" s="30" t="s">
        <v>13</v>
      </c>
      <c r="D10" s="31"/>
      <c r="E10" s="32">
        <f>SUM(E11:E17)</f>
        <v>328200</v>
      </c>
    </row>
    <row r="11" spans="2:5" ht="12" customHeight="1">
      <c r="B11" s="33"/>
      <c r="C11" s="34" t="s">
        <v>14</v>
      </c>
      <c r="D11" s="35"/>
      <c r="E11" s="36">
        <v>47200</v>
      </c>
    </row>
    <row r="12" spans="2:5" ht="12" customHeight="1">
      <c r="B12" s="33"/>
      <c r="C12" s="34" t="s">
        <v>15</v>
      </c>
      <c r="D12" s="35"/>
      <c r="E12" s="36">
        <v>50000</v>
      </c>
    </row>
    <row r="13" spans="2:5" ht="12" customHeight="1">
      <c r="B13" s="33"/>
      <c r="C13" s="34" t="s">
        <v>16</v>
      </c>
      <c r="D13" s="35"/>
      <c r="E13" s="36">
        <v>5000</v>
      </c>
    </row>
    <row r="14" spans="2:5" ht="12" customHeight="1">
      <c r="B14" s="33"/>
      <c r="C14" s="34" t="s">
        <v>17</v>
      </c>
      <c r="D14" s="35"/>
      <c r="E14" s="36">
        <v>67000</v>
      </c>
    </row>
    <row r="15" spans="2:5" ht="12" customHeight="1">
      <c r="B15" s="33"/>
      <c r="C15" s="34" t="s">
        <v>18</v>
      </c>
      <c r="D15" s="35"/>
      <c r="E15" s="36">
        <v>36000</v>
      </c>
    </row>
    <row r="16" spans="2:5" ht="12" customHeight="1">
      <c r="B16" s="33"/>
      <c r="C16" s="34" t="s">
        <v>19</v>
      </c>
      <c r="D16" s="35"/>
      <c r="E16" s="36">
        <v>72000</v>
      </c>
    </row>
    <row r="17" spans="2:5" ht="12" customHeight="1" thickBot="1">
      <c r="B17" s="33"/>
      <c r="C17" s="37" t="s">
        <v>20</v>
      </c>
      <c r="D17" s="35"/>
      <c r="E17" s="36">
        <v>51000</v>
      </c>
    </row>
    <row r="18" spans="2:5" s="42" customFormat="1" ht="24" customHeight="1" thickBot="1" thickTop="1">
      <c r="B18" s="38">
        <v>700</v>
      </c>
      <c r="C18" s="39" t="s">
        <v>21</v>
      </c>
      <c r="D18" s="40" t="s">
        <v>11</v>
      </c>
      <c r="E18" s="41">
        <f>E19</f>
        <v>15440</v>
      </c>
    </row>
    <row r="19" spans="2:5" ht="19.5" customHeight="1" thickTop="1">
      <c r="B19" s="43">
        <v>70095</v>
      </c>
      <c r="C19" s="44" t="s">
        <v>22</v>
      </c>
      <c r="D19" s="45"/>
      <c r="E19" s="46">
        <f>E20+E29</f>
        <v>15440</v>
      </c>
    </row>
    <row r="20" spans="2:20" s="51" customFormat="1" ht="16.5" customHeight="1">
      <c r="B20" s="47">
        <v>4210</v>
      </c>
      <c r="C20" s="48" t="s">
        <v>23</v>
      </c>
      <c r="D20" s="48"/>
      <c r="E20" s="49">
        <f>SUM(E21:E28)</f>
        <v>14100</v>
      </c>
      <c r="F20" s="50"/>
      <c r="G20" s="50"/>
      <c r="H20" s="50"/>
      <c r="I20" s="50"/>
      <c r="J20" s="50"/>
      <c r="K20" s="50"/>
      <c r="L20" s="50"/>
      <c r="M20" s="50"/>
      <c r="O20" s="50"/>
      <c r="P20" s="50"/>
      <c r="Q20" s="50"/>
      <c r="R20" s="50"/>
      <c r="S20" s="50"/>
      <c r="T20" s="50"/>
    </row>
    <row r="21" spans="2:20" s="51" customFormat="1" ht="12.75">
      <c r="B21" s="52"/>
      <c r="C21" s="34" t="s">
        <v>24</v>
      </c>
      <c r="D21" s="34"/>
      <c r="E21" s="53">
        <v>700</v>
      </c>
      <c r="F21" s="50"/>
      <c r="G21" s="50"/>
      <c r="H21" s="50"/>
      <c r="I21" s="50"/>
      <c r="J21" s="50"/>
      <c r="K21" s="50"/>
      <c r="L21" s="50"/>
      <c r="M21" s="50"/>
      <c r="O21" s="50"/>
      <c r="P21" s="50"/>
      <c r="Q21" s="50"/>
      <c r="R21" s="50"/>
      <c r="S21" s="50"/>
      <c r="T21" s="50"/>
    </row>
    <row r="22" spans="2:20" s="51" customFormat="1" ht="13.5">
      <c r="B22" s="47"/>
      <c r="C22" s="34" t="s">
        <v>14</v>
      </c>
      <c r="D22" s="48"/>
      <c r="E22" s="53">
        <v>2000</v>
      </c>
      <c r="F22" s="50"/>
      <c r="G22" s="50"/>
      <c r="H22" s="50"/>
      <c r="I22" s="50"/>
      <c r="J22" s="50"/>
      <c r="K22" s="50"/>
      <c r="L22" s="50"/>
      <c r="M22" s="50"/>
      <c r="O22" s="50"/>
      <c r="P22" s="50"/>
      <c r="Q22" s="50"/>
      <c r="R22" s="50"/>
      <c r="S22" s="50"/>
      <c r="T22" s="50"/>
    </row>
    <row r="23" spans="2:6" s="51" customFormat="1" ht="12.75">
      <c r="B23" s="54"/>
      <c r="C23" s="34" t="s">
        <v>25</v>
      </c>
      <c r="D23" s="34"/>
      <c r="E23" s="53">
        <v>1000</v>
      </c>
      <c r="F23" s="50"/>
    </row>
    <row r="24" spans="2:6" s="51" customFormat="1" ht="15.75" customHeight="1">
      <c r="B24" s="54"/>
      <c r="C24" s="34" t="s">
        <v>17</v>
      </c>
      <c r="D24" s="34"/>
      <c r="E24" s="53">
        <v>2600</v>
      </c>
      <c r="F24" s="50"/>
    </row>
    <row r="25" spans="2:6" s="51" customFormat="1" ht="15.75" customHeight="1">
      <c r="B25" s="54"/>
      <c r="C25" s="55" t="s">
        <v>26</v>
      </c>
      <c r="D25" s="56"/>
      <c r="E25" s="53">
        <v>4000</v>
      </c>
      <c r="F25" s="50"/>
    </row>
    <row r="26" spans="2:6" s="51" customFormat="1" ht="15.75" customHeight="1">
      <c r="B26" s="54"/>
      <c r="C26" s="34" t="s">
        <v>18</v>
      </c>
      <c r="D26" s="34"/>
      <c r="E26" s="53">
        <v>1500</v>
      </c>
      <c r="F26" s="50"/>
    </row>
    <row r="27" spans="2:6" s="51" customFormat="1" ht="15.75" customHeight="1">
      <c r="B27" s="54"/>
      <c r="C27" s="34" t="s">
        <v>27</v>
      </c>
      <c r="D27" s="34"/>
      <c r="E27" s="53">
        <v>1300</v>
      </c>
      <c r="F27" s="50"/>
    </row>
    <row r="28" spans="2:6" s="51" customFormat="1" ht="12.75">
      <c r="B28" s="57"/>
      <c r="C28" s="37" t="s">
        <v>20</v>
      </c>
      <c r="D28" s="37"/>
      <c r="E28" s="58">
        <v>1000</v>
      </c>
      <c r="F28" s="50"/>
    </row>
    <row r="29" spans="2:6" s="60" customFormat="1" ht="16.5" customHeight="1">
      <c r="B29" s="47">
        <v>4300</v>
      </c>
      <c r="C29" s="48" t="s">
        <v>28</v>
      </c>
      <c r="D29" s="48"/>
      <c r="E29" s="49">
        <f>SUM(E30:E31)</f>
        <v>1340</v>
      </c>
      <c r="F29" s="59"/>
    </row>
    <row r="30" spans="2:6" s="62" customFormat="1" ht="12.75">
      <c r="B30" s="52"/>
      <c r="C30" s="34" t="s">
        <v>29</v>
      </c>
      <c r="D30" s="34"/>
      <c r="E30" s="53">
        <v>840</v>
      </c>
      <c r="F30" s="61"/>
    </row>
    <row r="31" spans="2:6" s="62" customFormat="1" ht="13.5" thickBot="1">
      <c r="B31" s="52"/>
      <c r="C31" s="55" t="s">
        <v>26</v>
      </c>
      <c r="D31" s="63"/>
      <c r="E31" s="53">
        <v>500</v>
      </c>
      <c r="F31" s="61"/>
    </row>
    <row r="32" spans="2:6" s="66" customFormat="1" ht="24" customHeight="1" thickBot="1" thickTop="1">
      <c r="B32" s="21">
        <v>750</v>
      </c>
      <c r="C32" s="64" t="s">
        <v>30</v>
      </c>
      <c r="D32" s="40" t="s">
        <v>11</v>
      </c>
      <c r="E32" s="24">
        <f>E33</f>
        <v>137610</v>
      </c>
      <c r="F32" s="65"/>
    </row>
    <row r="33" spans="2:6" s="66" customFormat="1" ht="19.5" customHeight="1" thickTop="1">
      <c r="B33" s="67">
        <v>75095</v>
      </c>
      <c r="C33" s="68" t="s">
        <v>22</v>
      </c>
      <c r="D33" s="68"/>
      <c r="E33" s="69">
        <f>E34+E41+E47+E65+E80+E87+E97+E105+E50+E119+E124</f>
        <v>137610</v>
      </c>
      <c r="F33" s="65"/>
    </row>
    <row r="34" spans="2:5" s="51" customFormat="1" ht="27" hidden="1">
      <c r="B34" s="47">
        <v>3020</v>
      </c>
      <c r="C34" s="70" t="s">
        <v>31</v>
      </c>
      <c r="D34" s="48"/>
      <c r="E34" s="49">
        <f>SUM(E35:E40)</f>
        <v>0</v>
      </c>
    </row>
    <row r="35" spans="2:5" s="51" customFormat="1" ht="13.5" hidden="1">
      <c r="B35" s="47"/>
      <c r="C35" s="71" t="s">
        <v>15</v>
      </c>
      <c r="D35" s="48"/>
      <c r="E35" s="53"/>
    </row>
    <row r="36" spans="2:5" s="51" customFormat="1" ht="13.5" hidden="1">
      <c r="B36" s="47"/>
      <c r="C36" s="55" t="s">
        <v>24</v>
      </c>
      <c r="D36" s="72"/>
      <c r="E36" s="53"/>
    </row>
    <row r="37" spans="2:5" s="51" customFormat="1" ht="13.5" hidden="1">
      <c r="B37" s="47"/>
      <c r="C37" s="55" t="s">
        <v>16</v>
      </c>
      <c r="D37" s="72"/>
      <c r="E37" s="53"/>
    </row>
    <row r="38" spans="2:5" s="51" customFormat="1" ht="13.5" hidden="1">
      <c r="B38" s="47"/>
      <c r="C38" s="55" t="s">
        <v>29</v>
      </c>
      <c r="D38" s="72"/>
      <c r="E38" s="53"/>
    </row>
    <row r="39" spans="2:5" s="51" customFormat="1" ht="13.5" hidden="1">
      <c r="B39" s="47"/>
      <c r="C39" s="55" t="s">
        <v>26</v>
      </c>
      <c r="D39" s="72"/>
      <c r="E39" s="53"/>
    </row>
    <row r="40" spans="2:5" s="51" customFormat="1" ht="13.5" hidden="1">
      <c r="B40" s="73"/>
      <c r="C40" s="74" t="s">
        <v>18</v>
      </c>
      <c r="D40" s="75"/>
      <c r="E40" s="58"/>
    </row>
    <row r="41" spans="2:5" s="51" customFormat="1" ht="16.5" customHeight="1">
      <c r="B41" s="47">
        <v>4110</v>
      </c>
      <c r="C41" s="48" t="s">
        <v>32</v>
      </c>
      <c r="D41" s="48"/>
      <c r="E41" s="49">
        <f>SUM(E42:E46)</f>
        <v>2050</v>
      </c>
    </row>
    <row r="42" spans="2:5" s="51" customFormat="1" ht="12.75" hidden="1">
      <c r="B42" s="54"/>
      <c r="C42" s="34"/>
      <c r="D42" s="34"/>
      <c r="E42" s="53"/>
    </row>
    <row r="43" spans="2:5" s="51" customFormat="1" ht="12.75">
      <c r="B43" s="54"/>
      <c r="C43" s="34" t="s">
        <v>24</v>
      </c>
      <c r="D43" s="34"/>
      <c r="E43" s="53">
        <v>450</v>
      </c>
    </row>
    <row r="44" spans="2:5" s="51" customFormat="1" ht="12.75">
      <c r="B44" s="54"/>
      <c r="C44" s="34" t="s">
        <v>33</v>
      </c>
      <c r="D44" s="34"/>
      <c r="E44" s="53">
        <v>600</v>
      </c>
    </row>
    <row r="45" spans="2:5" s="51" customFormat="1" ht="12.75" hidden="1">
      <c r="B45" s="54"/>
      <c r="C45" s="34" t="s">
        <v>18</v>
      </c>
      <c r="D45" s="34"/>
      <c r="E45" s="53"/>
    </row>
    <row r="46" spans="2:5" s="51" customFormat="1" ht="12.75">
      <c r="B46" s="57"/>
      <c r="C46" s="37" t="s">
        <v>20</v>
      </c>
      <c r="D46" s="37"/>
      <c r="E46" s="58">
        <v>1000</v>
      </c>
    </row>
    <row r="47" spans="2:5" s="51" customFormat="1" ht="13.5" hidden="1">
      <c r="B47" s="47">
        <v>4120</v>
      </c>
      <c r="C47" s="48" t="s">
        <v>34</v>
      </c>
      <c r="D47" s="48"/>
      <c r="E47" s="49">
        <f>SUM(E48:E49)</f>
        <v>0</v>
      </c>
    </row>
    <row r="48" spans="2:5" s="51" customFormat="1" ht="12.75" hidden="1">
      <c r="B48" s="52"/>
      <c r="C48" s="34" t="s">
        <v>33</v>
      </c>
      <c r="D48" s="34"/>
      <c r="E48" s="53"/>
    </row>
    <row r="49" spans="2:5" s="51" customFormat="1" ht="14.25" customHeight="1" hidden="1">
      <c r="B49" s="57"/>
      <c r="C49" s="37" t="s">
        <v>35</v>
      </c>
      <c r="D49" s="37"/>
      <c r="E49" s="58"/>
    </row>
    <row r="50" spans="2:5" s="60" customFormat="1" ht="16.5" customHeight="1">
      <c r="B50" s="47">
        <v>4170</v>
      </c>
      <c r="C50" s="48" t="s">
        <v>36</v>
      </c>
      <c r="D50" s="48"/>
      <c r="E50" s="49">
        <f>SUM(E51:E64)</f>
        <v>36300</v>
      </c>
    </row>
    <row r="51" spans="2:5" s="51" customFormat="1" ht="14.25" customHeight="1">
      <c r="B51" s="54"/>
      <c r="C51" s="34" t="s">
        <v>35</v>
      </c>
      <c r="D51" s="34"/>
      <c r="E51" s="53">
        <v>2040</v>
      </c>
    </row>
    <row r="52" spans="2:5" s="51" customFormat="1" ht="14.25" customHeight="1">
      <c r="B52" s="54"/>
      <c r="C52" s="34" t="s">
        <v>24</v>
      </c>
      <c r="D52" s="34"/>
      <c r="E52" s="53">
        <v>2700</v>
      </c>
    </row>
    <row r="53" spans="2:5" s="51" customFormat="1" ht="14.25" customHeight="1">
      <c r="B53" s="54"/>
      <c r="C53" s="34" t="s">
        <v>14</v>
      </c>
      <c r="D53" s="34"/>
      <c r="E53" s="53">
        <v>1900</v>
      </c>
    </row>
    <row r="54" spans="2:5" s="51" customFormat="1" ht="14.25" customHeight="1">
      <c r="B54" s="54"/>
      <c r="C54" s="34" t="s">
        <v>15</v>
      </c>
      <c r="D54" s="34"/>
      <c r="E54" s="53">
        <v>2400</v>
      </c>
    </row>
    <row r="55" spans="2:5" s="51" customFormat="1" ht="14.25" customHeight="1">
      <c r="B55" s="54"/>
      <c r="C55" s="34" t="s">
        <v>16</v>
      </c>
      <c r="D55" s="34"/>
      <c r="E55" s="53">
        <v>800</v>
      </c>
    </row>
    <row r="56" spans="2:5" s="51" customFormat="1" ht="14.25" customHeight="1">
      <c r="B56" s="54"/>
      <c r="C56" s="34" t="s">
        <v>25</v>
      </c>
      <c r="D56" s="34"/>
      <c r="E56" s="53">
        <v>3000</v>
      </c>
    </row>
    <row r="57" spans="2:5" s="51" customFormat="1" ht="14.25" customHeight="1">
      <c r="B57" s="54"/>
      <c r="C57" s="34" t="s">
        <v>29</v>
      </c>
      <c r="D57" s="34"/>
      <c r="E57" s="53">
        <v>2160</v>
      </c>
    </row>
    <row r="58" spans="2:5" s="51" customFormat="1" ht="14.25" customHeight="1">
      <c r="B58" s="54"/>
      <c r="C58" s="34" t="s">
        <v>33</v>
      </c>
      <c r="D58" s="34"/>
      <c r="E58" s="53">
        <v>3240</v>
      </c>
    </row>
    <row r="59" spans="2:5" s="51" customFormat="1" ht="14.25" customHeight="1">
      <c r="B59" s="54"/>
      <c r="C59" s="34" t="s">
        <v>37</v>
      </c>
      <c r="D59" s="34"/>
      <c r="E59" s="53">
        <v>3000</v>
      </c>
    </row>
    <row r="60" spans="2:5" s="51" customFormat="1" ht="14.25" customHeight="1">
      <c r="B60" s="57"/>
      <c r="C60" s="37" t="s">
        <v>17</v>
      </c>
      <c r="D60" s="37"/>
      <c r="E60" s="58">
        <v>2160</v>
      </c>
    </row>
    <row r="61" spans="2:5" s="51" customFormat="1" ht="14.25" customHeight="1">
      <c r="B61" s="54"/>
      <c r="C61" s="55" t="s">
        <v>26</v>
      </c>
      <c r="D61" s="56"/>
      <c r="E61" s="53">
        <v>3900</v>
      </c>
    </row>
    <row r="62" spans="2:5" s="51" customFormat="1" ht="14.25" customHeight="1" hidden="1">
      <c r="B62" s="54"/>
      <c r="C62" s="34" t="s">
        <v>18</v>
      </c>
      <c r="D62" s="56"/>
      <c r="E62" s="53"/>
    </row>
    <row r="63" spans="2:5" s="51" customFormat="1" ht="14.25" customHeight="1">
      <c r="B63" s="54"/>
      <c r="C63" s="34" t="s">
        <v>27</v>
      </c>
      <c r="D63" s="34"/>
      <c r="E63" s="53">
        <v>3000</v>
      </c>
    </row>
    <row r="64" spans="2:5" s="51" customFormat="1" ht="14.25" customHeight="1">
      <c r="B64" s="57"/>
      <c r="C64" s="37" t="s">
        <v>20</v>
      </c>
      <c r="D64" s="37"/>
      <c r="E64" s="58">
        <v>6000</v>
      </c>
    </row>
    <row r="65" spans="2:5" s="51" customFormat="1" ht="16.5" customHeight="1">
      <c r="B65" s="47">
        <v>4210</v>
      </c>
      <c r="C65" s="48" t="s">
        <v>38</v>
      </c>
      <c r="D65" s="48"/>
      <c r="E65" s="49">
        <f>SUM(E66:E79)</f>
        <v>27815</v>
      </c>
    </row>
    <row r="66" spans="2:5" s="51" customFormat="1" ht="14.25" customHeight="1">
      <c r="B66" s="54"/>
      <c r="C66" s="34" t="s">
        <v>35</v>
      </c>
      <c r="D66" s="34"/>
      <c r="E66" s="53">
        <v>700</v>
      </c>
    </row>
    <row r="67" spans="2:5" s="51" customFormat="1" ht="14.25" customHeight="1">
      <c r="B67" s="54"/>
      <c r="C67" s="34" t="s">
        <v>24</v>
      </c>
      <c r="D67" s="34"/>
      <c r="E67" s="53">
        <v>775</v>
      </c>
    </row>
    <row r="68" spans="2:5" s="51" customFormat="1" ht="14.25" customHeight="1">
      <c r="B68" s="54"/>
      <c r="C68" s="34" t="s">
        <v>14</v>
      </c>
      <c r="D68" s="34"/>
      <c r="E68" s="53">
        <v>1350</v>
      </c>
    </row>
    <row r="69" spans="2:5" s="51" customFormat="1" ht="14.25" customHeight="1">
      <c r="B69" s="54"/>
      <c r="C69" s="34" t="s">
        <v>15</v>
      </c>
      <c r="D69" s="34"/>
      <c r="E69" s="53">
        <v>2000</v>
      </c>
    </row>
    <row r="70" spans="2:5" s="51" customFormat="1" ht="14.25" customHeight="1">
      <c r="B70" s="54"/>
      <c r="C70" s="34" t="s">
        <v>16</v>
      </c>
      <c r="D70" s="34"/>
      <c r="E70" s="53">
        <v>800</v>
      </c>
    </row>
    <row r="71" spans="2:5" s="51" customFormat="1" ht="14.25" customHeight="1">
      <c r="B71" s="54"/>
      <c r="C71" s="34" t="s">
        <v>25</v>
      </c>
      <c r="D71" s="34"/>
      <c r="E71" s="53">
        <v>300</v>
      </c>
    </row>
    <row r="72" spans="2:5" s="51" customFormat="1" ht="14.25" customHeight="1">
      <c r="B72" s="54"/>
      <c r="C72" s="34" t="s">
        <v>29</v>
      </c>
      <c r="D72" s="34"/>
      <c r="E72" s="53">
        <v>1300</v>
      </c>
    </row>
    <row r="73" spans="2:5" s="51" customFormat="1" ht="14.25" customHeight="1">
      <c r="B73" s="54"/>
      <c r="C73" s="34" t="s">
        <v>33</v>
      </c>
      <c r="D73" s="34"/>
      <c r="E73" s="53">
        <v>2000</v>
      </c>
    </row>
    <row r="74" spans="2:5" s="51" customFormat="1" ht="14.25" customHeight="1">
      <c r="B74" s="54"/>
      <c r="C74" s="34" t="s">
        <v>37</v>
      </c>
      <c r="D74" s="34"/>
      <c r="E74" s="53">
        <v>10300</v>
      </c>
    </row>
    <row r="75" spans="2:5" s="51" customFormat="1" ht="14.25" customHeight="1">
      <c r="B75" s="54"/>
      <c r="C75" s="34" t="s">
        <v>17</v>
      </c>
      <c r="D75" s="34"/>
      <c r="E75" s="53">
        <v>1840</v>
      </c>
    </row>
    <row r="76" spans="2:5" s="51" customFormat="1" ht="14.25" customHeight="1">
      <c r="B76" s="54"/>
      <c r="C76" s="55" t="s">
        <v>26</v>
      </c>
      <c r="D76" s="56"/>
      <c r="E76" s="53">
        <v>1500</v>
      </c>
    </row>
    <row r="77" spans="2:5" s="76" customFormat="1" ht="14.25" customHeight="1">
      <c r="B77" s="54"/>
      <c r="C77" s="34" t="s">
        <v>18</v>
      </c>
      <c r="D77" s="56"/>
      <c r="E77" s="53">
        <v>1450</v>
      </c>
    </row>
    <row r="78" spans="2:5" s="51" customFormat="1" ht="14.25" customHeight="1">
      <c r="B78" s="54"/>
      <c r="C78" s="34" t="s">
        <v>27</v>
      </c>
      <c r="D78" s="34"/>
      <c r="E78" s="53">
        <v>2400</v>
      </c>
    </row>
    <row r="79" spans="2:5" s="51" customFormat="1" ht="14.25" customHeight="1">
      <c r="B79" s="57"/>
      <c r="C79" s="37" t="s">
        <v>20</v>
      </c>
      <c r="D79" s="37"/>
      <c r="E79" s="58">
        <v>1100</v>
      </c>
    </row>
    <row r="80" spans="2:5" s="51" customFormat="1" ht="16.5" customHeight="1">
      <c r="B80" s="47">
        <v>4260</v>
      </c>
      <c r="C80" s="48" t="s">
        <v>39</v>
      </c>
      <c r="D80" s="48"/>
      <c r="E80" s="49">
        <f>SUM(E81:E86)</f>
        <v>5550</v>
      </c>
    </row>
    <row r="81" spans="2:5" s="51" customFormat="1" ht="12.75">
      <c r="B81" s="54"/>
      <c r="C81" s="34" t="s">
        <v>24</v>
      </c>
      <c r="D81" s="34"/>
      <c r="E81" s="53">
        <v>150</v>
      </c>
    </row>
    <row r="82" spans="2:5" s="51" customFormat="1" ht="12.75">
      <c r="B82" s="54"/>
      <c r="C82" s="34" t="s">
        <v>15</v>
      </c>
      <c r="D82" s="34"/>
      <c r="E82" s="53">
        <v>1000</v>
      </c>
    </row>
    <row r="83" spans="2:5" s="51" customFormat="1" ht="12.75">
      <c r="B83" s="54"/>
      <c r="C83" s="34" t="s">
        <v>33</v>
      </c>
      <c r="D83" s="34"/>
      <c r="E83" s="53">
        <v>800</v>
      </c>
    </row>
    <row r="84" spans="2:5" s="51" customFormat="1" ht="12.75">
      <c r="B84" s="54"/>
      <c r="C84" s="34" t="s">
        <v>26</v>
      </c>
      <c r="D84" s="34"/>
      <c r="E84" s="53">
        <v>3000</v>
      </c>
    </row>
    <row r="85" spans="2:5" s="51" customFormat="1" ht="12.75" hidden="1">
      <c r="B85" s="54"/>
      <c r="C85" s="34" t="s">
        <v>18</v>
      </c>
      <c r="D85" s="34"/>
      <c r="E85" s="53"/>
    </row>
    <row r="86" spans="2:5" s="51" customFormat="1" ht="15.75" customHeight="1">
      <c r="B86" s="57"/>
      <c r="C86" s="37" t="s">
        <v>20</v>
      </c>
      <c r="D86" s="37"/>
      <c r="E86" s="58">
        <v>600</v>
      </c>
    </row>
    <row r="87" spans="2:5" s="77" customFormat="1" ht="13.5">
      <c r="B87" s="47">
        <v>4300</v>
      </c>
      <c r="C87" s="70" t="s">
        <v>28</v>
      </c>
      <c r="D87" s="48"/>
      <c r="E87" s="49">
        <f>SUM(E88:E96)</f>
        <v>16550</v>
      </c>
    </row>
    <row r="88" spans="2:5" s="51" customFormat="1" ht="12.75">
      <c r="B88" s="52"/>
      <c r="C88" s="34" t="s">
        <v>35</v>
      </c>
      <c r="D88" s="34"/>
      <c r="E88" s="53">
        <v>150</v>
      </c>
    </row>
    <row r="89" spans="2:5" s="51" customFormat="1" ht="12.75">
      <c r="B89" s="52"/>
      <c r="C89" s="34" t="s">
        <v>24</v>
      </c>
      <c r="D89" s="34"/>
      <c r="E89" s="53">
        <v>400</v>
      </c>
    </row>
    <row r="90" spans="2:5" s="51" customFormat="1" ht="12.75">
      <c r="B90" s="52"/>
      <c r="C90" s="34" t="s">
        <v>14</v>
      </c>
      <c r="D90" s="34"/>
      <c r="E90" s="53">
        <v>1900</v>
      </c>
    </row>
    <row r="91" spans="2:5" s="51" customFormat="1" ht="12.75">
      <c r="B91" s="52"/>
      <c r="C91" s="34" t="s">
        <v>15</v>
      </c>
      <c r="D91" s="34"/>
      <c r="E91" s="53">
        <v>900</v>
      </c>
    </row>
    <row r="92" spans="2:5" s="51" customFormat="1" ht="12.75">
      <c r="B92" s="54"/>
      <c r="C92" s="34" t="s">
        <v>33</v>
      </c>
      <c r="D92" s="34"/>
      <c r="E92" s="53">
        <v>1000</v>
      </c>
    </row>
    <row r="93" spans="2:5" s="51" customFormat="1" ht="12.75">
      <c r="B93" s="54"/>
      <c r="C93" s="34" t="s">
        <v>37</v>
      </c>
      <c r="D93" s="34"/>
      <c r="E93" s="53">
        <v>400</v>
      </c>
    </row>
    <row r="94" spans="2:5" s="51" customFormat="1" ht="12.75">
      <c r="B94" s="54"/>
      <c r="C94" s="55" t="s">
        <v>26</v>
      </c>
      <c r="D94" s="56"/>
      <c r="E94" s="53">
        <v>800</v>
      </c>
    </row>
    <row r="95" spans="2:5" s="51" customFormat="1" ht="12.75">
      <c r="B95" s="54"/>
      <c r="C95" s="34" t="s">
        <v>18</v>
      </c>
      <c r="D95" s="56"/>
      <c r="E95" s="53">
        <v>400</v>
      </c>
    </row>
    <row r="96" spans="2:5" s="51" customFormat="1" ht="12.75">
      <c r="B96" s="57"/>
      <c r="C96" s="78" t="s">
        <v>20</v>
      </c>
      <c r="D96" s="79"/>
      <c r="E96" s="53">
        <v>10600</v>
      </c>
    </row>
    <row r="97" spans="2:5" s="51" customFormat="1" ht="27">
      <c r="B97" s="47">
        <v>4370</v>
      </c>
      <c r="C97" s="70" t="s">
        <v>40</v>
      </c>
      <c r="D97" s="80"/>
      <c r="E97" s="32">
        <f>SUM(E98:E104)</f>
        <v>5430</v>
      </c>
    </row>
    <row r="98" spans="2:5" s="51" customFormat="1" ht="12.75">
      <c r="B98" s="54"/>
      <c r="C98" s="34" t="s">
        <v>35</v>
      </c>
      <c r="D98" s="34"/>
      <c r="E98" s="53">
        <v>580</v>
      </c>
    </row>
    <row r="99" spans="2:5" s="51" customFormat="1" ht="12.75">
      <c r="B99" s="54"/>
      <c r="C99" s="34" t="s">
        <v>24</v>
      </c>
      <c r="D99" s="34"/>
      <c r="E99" s="53">
        <v>600</v>
      </c>
    </row>
    <row r="100" spans="2:5" s="51" customFormat="1" ht="12.75">
      <c r="B100" s="54"/>
      <c r="C100" s="34" t="s">
        <v>15</v>
      </c>
      <c r="D100" s="34"/>
      <c r="E100" s="53">
        <v>1100</v>
      </c>
    </row>
    <row r="101" spans="2:5" s="51" customFormat="1" ht="12.75" hidden="1">
      <c r="B101" s="54"/>
      <c r="C101" s="34" t="s">
        <v>16</v>
      </c>
      <c r="D101" s="34"/>
      <c r="E101" s="53"/>
    </row>
    <row r="102" spans="2:5" s="51" customFormat="1" ht="12.75">
      <c r="B102" s="54"/>
      <c r="C102" s="34" t="s">
        <v>33</v>
      </c>
      <c r="D102" s="34"/>
      <c r="E102" s="53">
        <v>1200</v>
      </c>
    </row>
    <row r="103" spans="2:5" s="51" customFormat="1" ht="12.75">
      <c r="B103" s="54"/>
      <c r="C103" s="55" t="s">
        <v>26</v>
      </c>
      <c r="D103" s="56"/>
      <c r="E103" s="53">
        <v>750</v>
      </c>
    </row>
    <row r="104" spans="2:5" s="51" customFormat="1" ht="12.75">
      <c r="B104" s="57"/>
      <c r="C104" s="37" t="s">
        <v>20</v>
      </c>
      <c r="D104" s="37"/>
      <c r="E104" s="58">
        <v>1200</v>
      </c>
    </row>
    <row r="105" spans="2:5" s="60" customFormat="1" ht="16.5" customHeight="1">
      <c r="B105" s="47">
        <v>4400</v>
      </c>
      <c r="C105" s="48" t="s">
        <v>41</v>
      </c>
      <c r="D105" s="48"/>
      <c r="E105" s="49">
        <f>SUM(E106:E118)</f>
        <v>42355</v>
      </c>
    </row>
    <row r="106" spans="2:5" s="62" customFormat="1" ht="12.75">
      <c r="B106" s="52"/>
      <c r="C106" s="34" t="s">
        <v>35</v>
      </c>
      <c r="D106" s="34"/>
      <c r="E106" s="53">
        <v>2930</v>
      </c>
    </row>
    <row r="107" spans="2:5" s="62" customFormat="1" ht="12.75">
      <c r="B107" s="52"/>
      <c r="C107" s="34" t="s">
        <v>24</v>
      </c>
      <c r="D107" s="34"/>
      <c r="E107" s="53">
        <v>2925</v>
      </c>
    </row>
    <row r="108" spans="2:5" s="62" customFormat="1" ht="12.75">
      <c r="B108" s="52"/>
      <c r="C108" s="34" t="s">
        <v>14</v>
      </c>
      <c r="D108" s="34"/>
      <c r="E108" s="53">
        <v>2000</v>
      </c>
    </row>
    <row r="109" spans="2:5" s="62" customFormat="1" ht="12.75">
      <c r="B109" s="52"/>
      <c r="C109" s="34" t="s">
        <v>15</v>
      </c>
      <c r="D109" s="34"/>
      <c r="E109" s="53">
        <v>3500</v>
      </c>
    </row>
    <row r="110" spans="2:5" s="62" customFormat="1" ht="12.75">
      <c r="B110" s="52"/>
      <c r="C110" s="34" t="s">
        <v>25</v>
      </c>
      <c r="D110" s="34"/>
      <c r="E110" s="53">
        <v>1600</v>
      </c>
    </row>
    <row r="111" spans="2:5" s="62" customFormat="1" ht="12.75">
      <c r="B111" s="52"/>
      <c r="C111" s="34" t="s">
        <v>29</v>
      </c>
      <c r="D111" s="34"/>
      <c r="E111" s="53">
        <v>1600</v>
      </c>
    </row>
    <row r="112" spans="2:5" s="62" customFormat="1" ht="12.75">
      <c r="B112" s="81"/>
      <c r="C112" s="37" t="s">
        <v>33</v>
      </c>
      <c r="D112" s="37"/>
      <c r="E112" s="58">
        <v>6600</v>
      </c>
    </row>
    <row r="113" spans="2:5" s="62" customFormat="1" ht="12.75">
      <c r="B113" s="52"/>
      <c r="C113" s="34" t="s">
        <v>37</v>
      </c>
      <c r="D113" s="34"/>
      <c r="E113" s="53">
        <v>3000</v>
      </c>
    </row>
    <row r="114" spans="2:5" s="62" customFormat="1" ht="12.75">
      <c r="B114" s="52"/>
      <c r="C114" s="34" t="s">
        <v>17</v>
      </c>
      <c r="D114" s="34"/>
      <c r="E114" s="53">
        <v>2100</v>
      </c>
    </row>
    <row r="115" spans="2:5" s="62" customFormat="1" ht="12.75" hidden="1">
      <c r="B115" s="52"/>
      <c r="C115" s="34" t="s">
        <v>26</v>
      </c>
      <c r="D115" s="34"/>
      <c r="E115" s="53"/>
    </row>
    <row r="116" spans="2:5" s="62" customFormat="1" ht="12.75">
      <c r="B116" s="52"/>
      <c r="C116" s="34" t="s">
        <v>18</v>
      </c>
      <c r="D116" s="34"/>
      <c r="E116" s="53">
        <v>10200</v>
      </c>
    </row>
    <row r="117" spans="2:5" s="62" customFormat="1" ht="12.75">
      <c r="B117" s="52"/>
      <c r="C117" s="34" t="s">
        <v>27</v>
      </c>
      <c r="D117" s="34"/>
      <c r="E117" s="53">
        <v>2400</v>
      </c>
    </row>
    <row r="118" spans="2:5" s="62" customFormat="1" ht="12.75">
      <c r="B118" s="81"/>
      <c r="C118" s="37" t="s">
        <v>20</v>
      </c>
      <c r="D118" s="37"/>
      <c r="E118" s="58">
        <v>3500</v>
      </c>
    </row>
    <row r="119" spans="2:5" s="60" customFormat="1" ht="27">
      <c r="B119" s="47">
        <v>4740</v>
      </c>
      <c r="C119" s="82" t="s">
        <v>42</v>
      </c>
      <c r="D119" s="48"/>
      <c r="E119" s="49">
        <f>SUM(E120:E123)</f>
        <v>360</v>
      </c>
    </row>
    <row r="120" spans="2:5" s="62" customFormat="1" ht="12.75">
      <c r="B120" s="52"/>
      <c r="C120" s="34" t="s">
        <v>14</v>
      </c>
      <c r="D120" s="34"/>
      <c r="E120" s="53">
        <v>50</v>
      </c>
    </row>
    <row r="121" spans="2:5" s="62" customFormat="1" ht="12.75">
      <c r="B121" s="52"/>
      <c r="C121" s="34" t="s">
        <v>15</v>
      </c>
      <c r="D121" s="34"/>
      <c r="E121" s="53">
        <v>100</v>
      </c>
    </row>
    <row r="122" spans="2:5" s="62" customFormat="1" ht="12.75">
      <c r="B122" s="52"/>
      <c r="C122" s="34" t="s">
        <v>33</v>
      </c>
      <c r="D122" s="34"/>
      <c r="E122" s="53">
        <v>160</v>
      </c>
    </row>
    <row r="123" spans="2:5" s="62" customFormat="1" ht="12.75">
      <c r="B123" s="81"/>
      <c r="C123" s="37" t="s">
        <v>18</v>
      </c>
      <c r="D123" s="37"/>
      <c r="E123" s="58">
        <v>50</v>
      </c>
    </row>
    <row r="124" spans="2:5" s="62" customFormat="1" ht="27">
      <c r="B124" s="47">
        <v>4750</v>
      </c>
      <c r="C124" s="82" t="s">
        <v>43</v>
      </c>
      <c r="D124" s="48"/>
      <c r="E124" s="49">
        <f>SUM(E125:E126)</f>
        <v>1200</v>
      </c>
    </row>
    <row r="125" spans="2:5" s="62" customFormat="1" ht="12.75">
      <c r="B125" s="52"/>
      <c r="C125" s="34" t="s">
        <v>15</v>
      </c>
      <c r="D125" s="34"/>
      <c r="E125" s="53">
        <v>200</v>
      </c>
    </row>
    <row r="126" spans="2:5" s="62" customFormat="1" ht="13.5" thickBot="1">
      <c r="B126" s="52"/>
      <c r="C126" s="55" t="s">
        <v>26</v>
      </c>
      <c r="D126" s="63"/>
      <c r="E126" s="53">
        <v>1000</v>
      </c>
    </row>
    <row r="127" spans="2:5" s="84" customFormat="1" ht="24" customHeight="1" thickBot="1" thickTop="1">
      <c r="B127" s="21">
        <v>801</v>
      </c>
      <c r="C127" s="64" t="s">
        <v>44</v>
      </c>
      <c r="D127" s="23" t="s">
        <v>11</v>
      </c>
      <c r="E127" s="83">
        <f>E128</f>
        <v>7000</v>
      </c>
    </row>
    <row r="128" spans="2:5" s="84" customFormat="1" ht="19.5" customHeight="1" thickTop="1">
      <c r="B128" s="67">
        <v>80195</v>
      </c>
      <c r="C128" s="68" t="s">
        <v>22</v>
      </c>
      <c r="D128" s="85"/>
      <c r="E128" s="86">
        <f>E129</f>
        <v>7000</v>
      </c>
    </row>
    <row r="129" spans="2:5" s="60" customFormat="1" ht="26.25">
      <c r="B129" s="47">
        <v>4270</v>
      </c>
      <c r="C129" s="70" t="s">
        <v>45</v>
      </c>
      <c r="D129" s="48"/>
      <c r="E129" s="49">
        <f>SUM(E130:E133)</f>
        <v>7000</v>
      </c>
    </row>
    <row r="130" spans="2:5" s="62" customFormat="1" ht="13.5" thickBot="1">
      <c r="B130" s="87"/>
      <c r="C130" s="88" t="s">
        <v>18</v>
      </c>
      <c r="D130" s="63"/>
      <c r="E130" s="89">
        <v>7000</v>
      </c>
    </row>
    <row r="131" spans="2:5" s="51" customFormat="1" ht="11.25" customHeight="1" hidden="1">
      <c r="B131" s="54"/>
      <c r="C131" s="34" t="s">
        <v>25</v>
      </c>
      <c r="D131" s="34"/>
      <c r="E131" s="53"/>
    </row>
    <row r="132" spans="2:5" s="51" customFormat="1" ht="14.25" customHeight="1" hidden="1">
      <c r="B132" s="54"/>
      <c r="C132" s="34" t="s">
        <v>33</v>
      </c>
      <c r="D132" s="34"/>
      <c r="E132" s="53"/>
    </row>
    <row r="133" spans="2:5" s="51" customFormat="1" ht="13.5" hidden="1" thickTop="1">
      <c r="B133" s="57"/>
      <c r="C133" s="37" t="s">
        <v>20</v>
      </c>
      <c r="D133" s="37"/>
      <c r="E133" s="58"/>
    </row>
    <row r="134" spans="2:5" s="66" customFormat="1" ht="18" customHeight="1" hidden="1">
      <c r="B134" s="90">
        <v>852</v>
      </c>
      <c r="C134" s="91" t="s">
        <v>46</v>
      </c>
      <c r="D134" s="92" t="s">
        <v>11</v>
      </c>
      <c r="E134" s="93">
        <f>E135</f>
        <v>0</v>
      </c>
    </row>
    <row r="135" spans="2:5" ht="16.5" hidden="1" thickTop="1">
      <c r="B135" s="94">
        <v>85295</v>
      </c>
      <c r="C135" s="95" t="s">
        <v>22</v>
      </c>
      <c r="D135" s="95"/>
      <c r="E135" s="96">
        <f>E136+E147</f>
        <v>0</v>
      </c>
    </row>
    <row r="136" spans="2:5" s="51" customFormat="1" ht="15.75" customHeight="1" hidden="1">
      <c r="B136" s="97">
        <v>4210</v>
      </c>
      <c r="C136" s="98" t="s">
        <v>38</v>
      </c>
      <c r="D136" s="98"/>
      <c r="E136" s="99">
        <f>SUM(E137:E146)</f>
        <v>0</v>
      </c>
    </row>
    <row r="137" spans="2:5" s="51" customFormat="1" ht="13.5" hidden="1" thickTop="1">
      <c r="B137" s="100"/>
      <c r="C137" s="34" t="s">
        <v>14</v>
      </c>
      <c r="D137" s="101"/>
      <c r="E137" s="102"/>
    </row>
    <row r="138" spans="2:5" s="51" customFormat="1" ht="16.5" customHeight="1" hidden="1">
      <c r="B138" s="100"/>
      <c r="C138" s="34" t="s">
        <v>14</v>
      </c>
      <c r="D138" s="103"/>
      <c r="E138" s="102"/>
    </row>
    <row r="139" spans="2:5" s="51" customFormat="1" ht="13.5" hidden="1" thickTop="1">
      <c r="B139" s="104"/>
      <c r="C139" s="56"/>
      <c r="D139" s="101"/>
      <c r="E139" s="102"/>
    </row>
    <row r="140" spans="2:5" s="51" customFormat="1" ht="12.75" customHeight="1" hidden="1">
      <c r="B140" s="100"/>
      <c r="C140" s="105"/>
      <c r="D140" s="101"/>
      <c r="E140" s="102"/>
    </row>
    <row r="141" spans="2:5" s="51" customFormat="1" ht="14.25" customHeight="1" hidden="1">
      <c r="B141" s="100"/>
      <c r="C141" s="55" t="s">
        <v>37</v>
      </c>
      <c r="D141" s="101"/>
      <c r="E141" s="102"/>
    </row>
    <row r="142" spans="2:5" s="51" customFormat="1" ht="14.25" customHeight="1" hidden="1">
      <c r="B142" s="100"/>
      <c r="C142" s="55" t="s">
        <v>47</v>
      </c>
      <c r="D142" s="101"/>
      <c r="E142" s="102"/>
    </row>
    <row r="143" spans="2:5" s="51" customFormat="1" ht="14.25" customHeight="1" hidden="1">
      <c r="B143" s="100"/>
      <c r="C143" s="55" t="s">
        <v>26</v>
      </c>
      <c r="D143" s="101"/>
      <c r="E143" s="102"/>
    </row>
    <row r="144" spans="2:5" s="51" customFormat="1" ht="16.5" customHeight="1" hidden="1">
      <c r="B144" s="100"/>
      <c r="C144" s="55" t="s">
        <v>18</v>
      </c>
      <c r="D144" s="101"/>
      <c r="E144" s="102"/>
    </row>
    <row r="145" spans="2:5" s="51" customFormat="1" ht="16.5" customHeight="1" hidden="1">
      <c r="B145" s="100"/>
      <c r="C145" s="34" t="s">
        <v>48</v>
      </c>
      <c r="D145" s="101"/>
      <c r="E145" s="102"/>
    </row>
    <row r="146" spans="2:5" s="51" customFormat="1" ht="17.25" customHeight="1" hidden="1">
      <c r="B146" s="106"/>
      <c r="C146" s="78" t="s">
        <v>20</v>
      </c>
      <c r="D146" s="107"/>
      <c r="E146" s="108"/>
    </row>
    <row r="147" spans="2:5" s="51" customFormat="1" ht="14.25" hidden="1" thickTop="1">
      <c r="B147" s="97">
        <v>4300</v>
      </c>
      <c r="C147" s="109" t="s">
        <v>49</v>
      </c>
      <c r="D147" s="103"/>
      <c r="E147" s="99">
        <f>SUM(E148:E153)</f>
        <v>0</v>
      </c>
    </row>
    <row r="148" spans="2:5" s="76" customFormat="1" ht="13.5" hidden="1" thickTop="1">
      <c r="B148" s="110"/>
      <c r="C148" s="34"/>
      <c r="D148" s="103"/>
      <c r="E148" s="102"/>
    </row>
    <row r="149" spans="2:5" s="51" customFormat="1" ht="15" customHeight="1" hidden="1">
      <c r="B149" s="110"/>
      <c r="C149" s="34" t="s">
        <v>14</v>
      </c>
      <c r="D149" s="103"/>
      <c r="E149" s="102"/>
    </row>
    <row r="150" spans="2:5" s="51" customFormat="1" ht="15" customHeight="1" hidden="1">
      <c r="B150" s="110"/>
      <c r="C150" s="34" t="s">
        <v>29</v>
      </c>
      <c r="D150" s="103"/>
      <c r="E150" s="102"/>
    </row>
    <row r="151" spans="2:5" s="76" customFormat="1" ht="15" customHeight="1" hidden="1">
      <c r="B151" s="110"/>
      <c r="C151" s="55" t="s">
        <v>26</v>
      </c>
      <c r="D151" s="101"/>
      <c r="E151" s="102"/>
    </row>
    <row r="152" spans="2:5" s="51" customFormat="1" ht="15" customHeight="1" hidden="1">
      <c r="B152" s="110"/>
      <c r="C152" s="55"/>
      <c r="D152" s="101"/>
      <c r="E152" s="102"/>
    </row>
    <row r="153" spans="2:5" s="51" customFormat="1" ht="15" customHeight="1" hidden="1">
      <c r="B153" s="110"/>
      <c r="C153" s="34" t="s">
        <v>20</v>
      </c>
      <c r="D153" s="103"/>
      <c r="E153" s="102"/>
    </row>
    <row r="154" spans="2:5" s="66" customFormat="1" ht="33" thickBot="1" thickTop="1">
      <c r="B154" s="111">
        <v>854</v>
      </c>
      <c r="C154" s="112" t="s">
        <v>50</v>
      </c>
      <c r="D154" s="113" t="s">
        <v>11</v>
      </c>
      <c r="E154" s="114">
        <f>E155</f>
        <v>13900</v>
      </c>
    </row>
    <row r="155" spans="2:5" ht="19.5" customHeight="1" thickTop="1">
      <c r="B155" s="115">
        <v>85495</v>
      </c>
      <c r="C155" s="116" t="s">
        <v>22</v>
      </c>
      <c r="D155" s="116"/>
      <c r="E155" s="117">
        <f>E156+E164+E169</f>
        <v>13900</v>
      </c>
    </row>
    <row r="156" spans="2:6" s="51" customFormat="1" ht="16.5" customHeight="1">
      <c r="B156" s="97">
        <v>4210</v>
      </c>
      <c r="C156" s="98" t="s">
        <v>23</v>
      </c>
      <c r="D156" s="98"/>
      <c r="E156" s="118">
        <f>SUM(E157:E163)</f>
        <v>7650</v>
      </c>
      <c r="F156" s="50"/>
    </row>
    <row r="157" spans="2:5" s="51" customFormat="1" ht="12.75">
      <c r="B157" s="54"/>
      <c r="C157" s="103" t="s">
        <v>35</v>
      </c>
      <c r="D157" s="119"/>
      <c r="E157" s="120">
        <v>300</v>
      </c>
    </row>
    <row r="158" spans="2:5" s="51" customFormat="1" ht="12.75">
      <c r="B158" s="54"/>
      <c r="C158" s="34" t="s">
        <v>15</v>
      </c>
      <c r="D158" s="119"/>
      <c r="E158" s="120">
        <v>500</v>
      </c>
    </row>
    <row r="159" spans="2:5" s="51" customFormat="1" ht="16.5" customHeight="1" hidden="1">
      <c r="B159" s="54"/>
      <c r="C159" s="34"/>
      <c r="D159" s="119"/>
      <c r="E159" s="120"/>
    </row>
    <row r="160" spans="2:5" s="51" customFormat="1" ht="12.75">
      <c r="B160" s="54"/>
      <c r="C160" s="34" t="s">
        <v>25</v>
      </c>
      <c r="D160" s="119"/>
      <c r="E160" s="120">
        <v>1350</v>
      </c>
    </row>
    <row r="161" spans="2:5" s="51" customFormat="1" ht="12.75">
      <c r="B161" s="54"/>
      <c r="C161" s="121" t="s">
        <v>37</v>
      </c>
      <c r="D161" s="122"/>
      <c r="E161" s="120">
        <v>1000</v>
      </c>
    </row>
    <row r="162" spans="2:5" s="76" customFormat="1" ht="12.75">
      <c r="B162" s="54"/>
      <c r="C162" s="55" t="s">
        <v>26</v>
      </c>
      <c r="D162" s="122"/>
      <c r="E162" s="120">
        <v>500</v>
      </c>
    </row>
    <row r="163" spans="2:5" s="76" customFormat="1" ht="12.75">
      <c r="B163" s="57"/>
      <c r="C163" s="107" t="s">
        <v>27</v>
      </c>
      <c r="D163" s="123"/>
      <c r="E163" s="124">
        <v>4000</v>
      </c>
    </row>
    <row r="164" spans="2:5" s="51" customFormat="1" ht="16.5" customHeight="1">
      <c r="B164" s="97">
        <v>4300</v>
      </c>
      <c r="C164" s="98" t="s">
        <v>49</v>
      </c>
      <c r="D164" s="98"/>
      <c r="E164" s="118">
        <f>SUM(E165:E168)</f>
        <v>6250</v>
      </c>
    </row>
    <row r="165" spans="2:5" s="51" customFormat="1" ht="13.5">
      <c r="B165" s="97"/>
      <c r="C165" s="34" t="s">
        <v>14</v>
      </c>
      <c r="D165" s="98"/>
      <c r="E165" s="125">
        <v>1200</v>
      </c>
    </row>
    <row r="166" spans="2:5" s="51" customFormat="1" ht="13.5">
      <c r="B166" s="97"/>
      <c r="C166" s="34" t="s">
        <v>25</v>
      </c>
      <c r="D166" s="98"/>
      <c r="E166" s="125">
        <v>450</v>
      </c>
    </row>
    <row r="167" spans="2:5" s="51" customFormat="1" ht="14.25" customHeight="1">
      <c r="B167" s="97"/>
      <c r="C167" s="55" t="s">
        <v>26</v>
      </c>
      <c r="D167" s="126"/>
      <c r="E167" s="125">
        <v>2400</v>
      </c>
    </row>
    <row r="168" spans="2:5" s="51" customFormat="1" ht="14.25" thickBot="1">
      <c r="B168" s="127"/>
      <c r="C168" s="128" t="s">
        <v>20</v>
      </c>
      <c r="D168" s="129"/>
      <c r="E168" s="130">
        <v>2200</v>
      </c>
    </row>
    <row r="169" spans="2:5" s="51" customFormat="1" ht="14.25" hidden="1" thickBot="1">
      <c r="B169" s="47">
        <v>4430</v>
      </c>
      <c r="C169" s="48" t="s">
        <v>51</v>
      </c>
      <c r="D169" s="48"/>
      <c r="E169" s="131">
        <f>SUM(E170:E171)</f>
        <v>0</v>
      </c>
    </row>
    <row r="170" spans="2:5" s="51" customFormat="1" ht="13.5" hidden="1" thickBot="1">
      <c r="B170" s="52"/>
      <c r="C170" s="34"/>
      <c r="D170" s="34"/>
      <c r="E170" s="125"/>
    </row>
    <row r="171" spans="2:5" s="51" customFormat="1" ht="13.5" customHeight="1" hidden="1">
      <c r="B171" s="52"/>
      <c r="C171" s="55" t="s">
        <v>26</v>
      </c>
      <c r="D171" s="63"/>
      <c r="E171" s="125"/>
    </row>
    <row r="172" spans="2:5" s="66" customFormat="1" ht="33" customHeight="1" thickBot="1" thickTop="1">
      <c r="B172" s="21">
        <v>900</v>
      </c>
      <c r="C172" s="132" t="s">
        <v>52</v>
      </c>
      <c r="D172" s="23" t="s">
        <v>11</v>
      </c>
      <c r="E172" s="133">
        <f>E173+E179</f>
        <v>421900</v>
      </c>
    </row>
    <row r="173" spans="2:5" s="66" customFormat="1" ht="19.5" customHeight="1" hidden="1">
      <c r="B173" s="115">
        <v>90015</v>
      </c>
      <c r="C173" s="68" t="s">
        <v>53</v>
      </c>
      <c r="D173" s="116"/>
      <c r="E173" s="134">
        <f>E174</f>
        <v>0</v>
      </c>
    </row>
    <row r="174" spans="2:5" s="51" customFormat="1" ht="16.5" customHeight="1" hidden="1">
      <c r="B174" s="97">
        <v>4270</v>
      </c>
      <c r="C174" s="48" t="s">
        <v>54</v>
      </c>
      <c r="D174" s="48"/>
      <c r="E174" s="131">
        <f>SUM(E175:E178)</f>
        <v>0</v>
      </c>
    </row>
    <row r="175" spans="2:5" s="51" customFormat="1" ht="13.5" customHeight="1" hidden="1">
      <c r="B175" s="97"/>
      <c r="C175" s="103" t="s">
        <v>35</v>
      </c>
      <c r="D175" s="98"/>
      <c r="E175" s="125"/>
    </row>
    <row r="176" spans="2:5" s="51" customFormat="1" ht="13.5" customHeight="1" hidden="1">
      <c r="B176" s="97"/>
      <c r="C176" s="103" t="s">
        <v>37</v>
      </c>
      <c r="D176" s="98"/>
      <c r="E176" s="125"/>
    </row>
    <row r="177" spans="2:5" s="51" customFormat="1" ht="13.5" customHeight="1" hidden="1">
      <c r="B177" s="97"/>
      <c r="C177" s="103" t="s">
        <v>18</v>
      </c>
      <c r="D177" s="98"/>
      <c r="E177" s="125"/>
    </row>
    <row r="178" spans="2:5" s="51" customFormat="1" ht="13.5" customHeight="1" hidden="1">
      <c r="B178" s="97"/>
      <c r="C178" s="103" t="s">
        <v>20</v>
      </c>
      <c r="D178" s="98"/>
      <c r="E178" s="125"/>
    </row>
    <row r="179" spans="2:5" s="51" customFormat="1" ht="19.5" customHeight="1" thickTop="1">
      <c r="B179" s="135">
        <v>90095</v>
      </c>
      <c r="C179" s="136" t="s">
        <v>22</v>
      </c>
      <c r="D179" s="136"/>
      <c r="E179" s="137">
        <f>E180</f>
        <v>421900</v>
      </c>
    </row>
    <row r="180" spans="2:5" s="62" customFormat="1" ht="16.5" customHeight="1">
      <c r="B180" s="97">
        <v>4270</v>
      </c>
      <c r="C180" s="48" t="s">
        <v>55</v>
      </c>
      <c r="D180" s="48"/>
      <c r="E180" s="131">
        <f>SUM(E181:E191)</f>
        <v>421900</v>
      </c>
    </row>
    <row r="181" spans="2:5" s="62" customFormat="1" ht="14.25" customHeight="1">
      <c r="B181" s="100"/>
      <c r="C181" s="103" t="s">
        <v>35</v>
      </c>
      <c r="D181" s="103"/>
      <c r="E181" s="125">
        <v>36000</v>
      </c>
    </row>
    <row r="182" spans="2:5" s="62" customFormat="1" ht="12.75">
      <c r="B182" s="100"/>
      <c r="C182" s="103" t="s">
        <v>24</v>
      </c>
      <c r="D182" s="103"/>
      <c r="E182" s="125">
        <v>24800</v>
      </c>
    </row>
    <row r="183" spans="2:5" s="62" customFormat="1" ht="12.75">
      <c r="B183" s="100"/>
      <c r="C183" s="103" t="s">
        <v>15</v>
      </c>
      <c r="D183" s="103"/>
      <c r="E183" s="125">
        <v>40000</v>
      </c>
    </row>
    <row r="184" spans="2:6" s="62" customFormat="1" ht="12.75">
      <c r="B184" s="100"/>
      <c r="C184" s="103" t="s">
        <v>25</v>
      </c>
      <c r="D184" s="103"/>
      <c r="E184" s="125">
        <v>32600</v>
      </c>
      <c r="F184" s="138"/>
    </row>
    <row r="185" spans="2:5" s="62" customFormat="1" ht="12.75">
      <c r="B185" s="100"/>
      <c r="C185" s="103" t="s">
        <v>29</v>
      </c>
      <c r="D185" s="103"/>
      <c r="E185" s="125">
        <v>80000</v>
      </c>
    </row>
    <row r="186" spans="2:5" s="62" customFormat="1" ht="12.75">
      <c r="B186" s="100"/>
      <c r="C186" s="103" t="s">
        <v>56</v>
      </c>
      <c r="D186" s="103"/>
      <c r="E186" s="125">
        <v>78200</v>
      </c>
    </row>
    <row r="187" spans="2:6" s="62" customFormat="1" ht="12.75" hidden="1">
      <c r="B187" s="100"/>
      <c r="C187" s="103" t="s">
        <v>37</v>
      </c>
      <c r="D187" s="103"/>
      <c r="E187" s="125">
        <f>50000-50000</f>
        <v>0</v>
      </c>
      <c r="F187" s="139" t="s">
        <v>57</v>
      </c>
    </row>
    <row r="188" spans="2:5" s="62" customFormat="1" ht="12.75">
      <c r="B188" s="100"/>
      <c r="C188" s="103" t="s">
        <v>26</v>
      </c>
      <c r="D188" s="103"/>
      <c r="E188" s="125">
        <v>60000</v>
      </c>
    </row>
    <row r="189" spans="2:5" s="62" customFormat="1" ht="14.25" customHeight="1" hidden="1">
      <c r="B189" s="100"/>
      <c r="C189" s="103" t="s">
        <v>18</v>
      </c>
      <c r="D189" s="103"/>
      <c r="E189" s="125"/>
    </row>
    <row r="190" spans="2:5" s="62" customFormat="1" ht="12.75" hidden="1">
      <c r="B190" s="100"/>
      <c r="C190" s="103" t="s">
        <v>27</v>
      </c>
      <c r="D190" s="103"/>
      <c r="E190" s="125"/>
    </row>
    <row r="191" spans="2:5" s="62" customFormat="1" ht="12.75">
      <c r="B191" s="140"/>
      <c r="C191" s="128" t="s">
        <v>20</v>
      </c>
      <c r="D191" s="128"/>
      <c r="E191" s="130">
        <v>70300</v>
      </c>
    </row>
    <row r="192" spans="2:5" s="66" customFormat="1" ht="32.25" thickBot="1">
      <c r="B192" s="90">
        <v>921</v>
      </c>
      <c r="C192" s="141" t="s">
        <v>58</v>
      </c>
      <c r="D192" s="92" t="s">
        <v>11</v>
      </c>
      <c r="E192" s="142">
        <f>E193</f>
        <v>33500</v>
      </c>
    </row>
    <row r="193" spans="2:5" ht="18" customHeight="1" thickTop="1">
      <c r="B193" s="115">
        <v>92195</v>
      </c>
      <c r="C193" s="116" t="s">
        <v>22</v>
      </c>
      <c r="D193" s="116"/>
      <c r="E193" s="117">
        <f>E194+E207+E213</f>
        <v>33500</v>
      </c>
    </row>
    <row r="194" spans="2:5" s="51" customFormat="1" ht="16.5" customHeight="1">
      <c r="B194" s="97">
        <v>4210</v>
      </c>
      <c r="C194" s="98" t="s">
        <v>23</v>
      </c>
      <c r="D194" s="98"/>
      <c r="E194" s="118">
        <f>SUM(E195:E206)</f>
        <v>25300</v>
      </c>
    </row>
    <row r="195" spans="2:5" s="51" customFormat="1" ht="14.25" customHeight="1">
      <c r="B195" s="52"/>
      <c r="C195" s="143" t="s">
        <v>35</v>
      </c>
      <c r="D195" s="34"/>
      <c r="E195" s="125">
        <v>800</v>
      </c>
    </row>
    <row r="196" spans="2:5" s="51" customFormat="1" ht="14.25" customHeight="1">
      <c r="B196" s="52"/>
      <c r="C196" s="34" t="s">
        <v>14</v>
      </c>
      <c r="D196" s="34"/>
      <c r="E196" s="125">
        <v>1400</v>
      </c>
    </row>
    <row r="197" spans="2:5" s="51" customFormat="1" ht="14.25" customHeight="1">
      <c r="B197" s="52"/>
      <c r="C197" s="34" t="s">
        <v>15</v>
      </c>
      <c r="D197" s="34"/>
      <c r="E197" s="125">
        <v>1000</v>
      </c>
    </row>
    <row r="198" spans="2:5" s="51" customFormat="1" ht="14.25" customHeight="1">
      <c r="B198" s="52"/>
      <c r="C198" s="34" t="s">
        <v>16</v>
      </c>
      <c r="D198" s="34"/>
      <c r="E198" s="125">
        <v>500</v>
      </c>
    </row>
    <row r="199" spans="2:5" s="51" customFormat="1" ht="14.25" customHeight="1">
      <c r="B199" s="52"/>
      <c r="C199" s="34" t="s">
        <v>25</v>
      </c>
      <c r="D199" s="34"/>
      <c r="E199" s="125">
        <v>1000</v>
      </c>
    </row>
    <row r="200" spans="2:5" s="76" customFormat="1" ht="14.25" customHeight="1" hidden="1">
      <c r="B200" s="52"/>
      <c r="C200" s="34" t="s">
        <v>16</v>
      </c>
      <c r="D200" s="34"/>
      <c r="E200" s="125"/>
    </row>
    <row r="201" spans="2:5" s="76" customFormat="1" ht="14.25" customHeight="1">
      <c r="B201" s="52"/>
      <c r="C201" s="34" t="s">
        <v>37</v>
      </c>
      <c r="D201" s="34"/>
      <c r="E201" s="125">
        <v>2500</v>
      </c>
    </row>
    <row r="202" spans="2:5" s="76" customFormat="1" ht="14.25" customHeight="1">
      <c r="B202" s="144"/>
      <c r="C202" s="34" t="s">
        <v>17</v>
      </c>
      <c r="D202" s="34"/>
      <c r="E202" s="125">
        <v>4900</v>
      </c>
    </row>
    <row r="203" spans="2:5" s="51" customFormat="1" ht="14.25" customHeight="1">
      <c r="B203" s="144"/>
      <c r="C203" s="34" t="s">
        <v>26</v>
      </c>
      <c r="D203" s="34"/>
      <c r="E203" s="125">
        <v>1000</v>
      </c>
    </row>
    <row r="204" spans="2:5" s="51" customFormat="1" ht="14.25" customHeight="1">
      <c r="B204" s="144"/>
      <c r="C204" s="34" t="s">
        <v>18</v>
      </c>
      <c r="D204" s="34"/>
      <c r="E204" s="125">
        <v>3900</v>
      </c>
    </row>
    <row r="205" spans="2:5" s="51" customFormat="1" ht="14.25" customHeight="1">
      <c r="B205" s="144"/>
      <c r="C205" s="34" t="s">
        <v>27</v>
      </c>
      <c r="D205" s="34"/>
      <c r="E205" s="125">
        <v>5500</v>
      </c>
    </row>
    <row r="206" spans="2:5" s="51" customFormat="1" ht="14.25" customHeight="1">
      <c r="B206" s="145"/>
      <c r="C206" s="128" t="s">
        <v>20</v>
      </c>
      <c r="D206" s="37"/>
      <c r="E206" s="130">
        <v>2800</v>
      </c>
    </row>
    <row r="207" spans="2:5" s="51" customFormat="1" ht="16.5" customHeight="1">
      <c r="B207" s="146">
        <v>4300</v>
      </c>
      <c r="C207" s="147" t="s">
        <v>49</v>
      </c>
      <c r="D207" s="147"/>
      <c r="E207" s="148">
        <f>SUM(E208:E212)</f>
        <v>8000</v>
      </c>
    </row>
    <row r="208" spans="2:5" s="51" customFormat="1" ht="13.5" customHeight="1">
      <c r="B208" s="149"/>
      <c r="C208" s="34" t="s">
        <v>25</v>
      </c>
      <c r="D208" s="34"/>
      <c r="E208" s="125">
        <v>900</v>
      </c>
    </row>
    <row r="209" spans="2:5" s="51" customFormat="1" ht="13.5" customHeight="1">
      <c r="B209" s="149"/>
      <c r="C209" s="34" t="s">
        <v>29</v>
      </c>
      <c r="D209" s="34"/>
      <c r="E209" s="125">
        <v>2500</v>
      </c>
    </row>
    <row r="210" spans="2:5" s="51" customFormat="1" ht="13.5" customHeight="1">
      <c r="B210" s="149"/>
      <c r="C210" s="34" t="s">
        <v>37</v>
      </c>
      <c r="D210" s="34"/>
      <c r="E210" s="125">
        <v>500</v>
      </c>
    </row>
    <row r="211" spans="2:5" s="51" customFormat="1" ht="13.5" customHeight="1">
      <c r="B211" s="149"/>
      <c r="C211" s="34" t="s">
        <v>26</v>
      </c>
      <c r="D211" s="34"/>
      <c r="E211" s="125">
        <v>2500</v>
      </c>
    </row>
    <row r="212" spans="2:5" s="51" customFormat="1" ht="13.5" customHeight="1">
      <c r="B212" s="150"/>
      <c r="C212" s="128" t="s">
        <v>20</v>
      </c>
      <c r="D212" s="79"/>
      <c r="E212" s="130">
        <v>1600</v>
      </c>
    </row>
    <row r="213" spans="2:5" s="60" customFormat="1" ht="16.5" customHeight="1">
      <c r="B213" s="47">
        <v>4430</v>
      </c>
      <c r="C213" s="98" t="s">
        <v>51</v>
      </c>
      <c r="D213" s="48"/>
      <c r="E213" s="131">
        <f>SUM(E214:E214)</f>
        <v>200</v>
      </c>
    </row>
    <row r="214" spans="2:5" s="62" customFormat="1" ht="13.5" customHeight="1" thickBot="1">
      <c r="B214" s="144"/>
      <c r="C214" s="34" t="s">
        <v>18</v>
      </c>
      <c r="D214" s="34"/>
      <c r="E214" s="125">
        <v>200</v>
      </c>
    </row>
    <row r="215" spans="2:5" s="66" customFormat="1" ht="23.25" customHeight="1" thickBot="1" thickTop="1">
      <c r="B215" s="38">
        <v>926</v>
      </c>
      <c r="C215" s="64" t="s">
        <v>59</v>
      </c>
      <c r="D215" s="40" t="s">
        <v>11</v>
      </c>
      <c r="E215" s="151">
        <f>E216</f>
        <v>35050</v>
      </c>
    </row>
    <row r="216" spans="2:5" ht="19.5" customHeight="1" thickTop="1">
      <c r="B216" s="115">
        <v>92695</v>
      </c>
      <c r="C216" s="116" t="s">
        <v>22</v>
      </c>
      <c r="D216" s="152"/>
      <c r="E216" s="153">
        <f>E217+E232+E241</f>
        <v>35050</v>
      </c>
    </row>
    <row r="217" spans="2:5" s="51" customFormat="1" ht="16.5" customHeight="1">
      <c r="B217" s="47">
        <v>4210</v>
      </c>
      <c r="C217" s="48" t="s">
        <v>23</v>
      </c>
      <c r="D217" s="34"/>
      <c r="E217" s="131">
        <f>SUM(E218:E231)</f>
        <v>24450</v>
      </c>
    </row>
    <row r="218" spans="2:5" s="51" customFormat="1" ht="13.5" customHeight="1">
      <c r="B218" s="154"/>
      <c r="C218" s="143" t="s">
        <v>35</v>
      </c>
      <c r="D218" s="34"/>
      <c r="E218" s="125">
        <v>1200</v>
      </c>
    </row>
    <row r="219" spans="2:5" s="51" customFormat="1" ht="13.5" customHeight="1">
      <c r="B219" s="154"/>
      <c r="C219" s="34" t="s">
        <v>24</v>
      </c>
      <c r="D219" s="34"/>
      <c r="E219" s="125">
        <v>700</v>
      </c>
    </row>
    <row r="220" spans="2:5" s="51" customFormat="1" ht="12" customHeight="1">
      <c r="B220" s="154"/>
      <c r="C220" s="34" t="s">
        <v>14</v>
      </c>
      <c r="D220" s="34"/>
      <c r="E220" s="125">
        <v>3400</v>
      </c>
    </row>
    <row r="221" spans="2:5" s="76" customFormat="1" ht="13.5" customHeight="1" hidden="1">
      <c r="B221" s="154"/>
      <c r="C221" s="34"/>
      <c r="D221" s="34"/>
      <c r="E221" s="125"/>
    </row>
    <row r="222" spans="2:5" s="51" customFormat="1" ht="13.5" customHeight="1">
      <c r="B222" s="154"/>
      <c r="C222" s="34" t="s">
        <v>15</v>
      </c>
      <c r="D222" s="34"/>
      <c r="E222" s="125">
        <v>2800</v>
      </c>
    </row>
    <row r="223" spans="2:5" s="51" customFormat="1" ht="13.5" customHeight="1">
      <c r="B223" s="154"/>
      <c r="C223" s="34" t="s">
        <v>16</v>
      </c>
      <c r="D223" s="34"/>
      <c r="E223" s="125">
        <v>500</v>
      </c>
    </row>
    <row r="224" spans="2:5" s="51" customFormat="1" ht="13.5" customHeight="1">
      <c r="B224" s="154"/>
      <c r="C224" s="34" t="s">
        <v>25</v>
      </c>
      <c r="D224" s="34"/>
      <c r="E224" s="125">
        <v>400</v>
      </c>
    </row>
    <row r="225" spans="2:5" s="51" customFormat="1" ht="13.5" customHeight="1">
      <c r="B225" s="154"/>
      <c r="C225" s="56" t="s">
        <v>33</v>
      </c>
      <c r="D225" s="34"/>
      <c r="E225" s="125">
        <v>1000</v>
      </c>
    </row>
    <row r="226" spans="2:5" s="51" customFormat="1" ht="13.5" customHeight="1">
      <c r="B226" s="154"/>
      <c r="C226" s="34" t="s">
        <v>37</v>
      </c>
      <c r="D226" s="34"/>
      <c r="E226" s="125">
        <v>1500</v>
      </c>
    </row>
    <row r="227" spans="2:5" s="51" customFormat="1" ht="13.5" customHeight="1">
      <c r="B227" s="154"/>
      <c r="C227" s="34" t="s">
        <v>17</v>
      </c>
      <c r="D227" s="34"/>
      <c r="E227" s="125">
        <v>5100</v>
      </c>
    </row>
    <row r="228" spans="2:5" s="51" customFormat="1" ht="12.75">
      <c r="B228" s="154"/>
      <c r="C228" s="34" t="s">
        <v>26</v>
      </c>
      <c r="D228" s="34"/>
      <c r="E228" s="125">
        <v>550</v>
      </c>
    </row>
    <row r="229" spans="2:5" s="51" customFormat="1" ht="13.5" customHeight="1">
      <c r="B229" s="154"/>
      <c r="C229" s="34" t="s">
        <v>18</v>
      </c>
      <c r="D229" s="34"/>
      <c r="E229" s="125">
        <v>3400</v>
      </c>
    </row>
    <row r="230" spans="2:5" s="51" customFormat="1" ht="13.5" customHeight="1">
      <c r="B230" s="154"/>
      <c r="C230" s="34" t="s">
        <v>27</v>
      </c>
      <c r="D230" s="34"/>
      <c r="E230" s="125">
        <v>1900</v>
      </c>
    </row>
    <row r="231" spans="2:5" s="51" customFormat="1" ht="13.5" customHeight="1">
      <c r="B231" s="155"/>
      <c r="C231" s="128" t="s">
        <v>20</v>
      </c>
      <c r="D231" s="37"/>
      <c r="E231" s="130">
        <v>2000</v>
      </c>
    </row>
    <row r="232" spans="2:5" s="51" customFormat="1" ht="16.5" customHeight="1">
      <c r="B232" s="97">
        <v>4300</v>
      </c>
      <c r="C232" s="98" t="s">
        <v>49</v>
      </c>
      <c r="D232" s="34"/>
      <c r="E232" s="118">
        <f>SUM(E233:E240)</f>
        <v>10340</v>
      </c>
    </row>
    <row r="233" spans="2:5" s="51" customFormat="1" ht="13.5" customHeight="1">
      <c r="B233" s="97"/>
      <c r="C233" s="34" t="s">
        <v>24</v>
      </c>
      <c r="D233" s="34"/>
      <c r="E233" s="125">
        <v>600</v>
      </c>
    </row>
    <row r="234" spans="2:5" s="51" customFormat="1" ht="13.5" customHeight="1">
      <c r="B234" s="97"/>
      <c r="C234" s="34" t="s">
        <v>15</v>
      </c>
      <c r="D234" s="34"/>
      <c r="E234" s="125">
        <v>2800</v>
      </c>
    </row>
    <row r="235" spans="2:5" s="51" customFormat="1" ht="13.5" customHeight="1">
      <c r="B235" s="97"/>
      <c r="C235" s="34" t="s">
        <v>25</v>
      </c>
      <c r="D235" s="34"/>
      <c r="E235" s="125">
        <v>300</v>
      </c>
    </row>
    <row r="236" spans="2:5" s="51" customFormat="1" ht="13.5" customHeight="1">
      <c r="B236" s="97"/>
      <c r="C236" s="56" t="s">
        <v>29</v>
      </c>
      <c r="D236" s="34"/>
      <c r="E236" s="125">
        <v>1400</v>
      </c>
    </row>
    <row r="237" spans="2:5" s="51" customFormat="1" ht="13.5" customHeight="1">
      <c r="B237" s="97"/>
      <c r="C237" s="56" t="s">
        <v>33</v>
      </c>
      <c r="D237" s="34"/>
      <c r="E237" s="125">
        <v>1000</v>
      </c>
    </row>
    <row r="238" spans="2:5" s="51" customFormat="1" ht="13.5" customHeight="1">
      <c r="B238" s="127"/>
      <c r="C238" s="37" t="s">
        <v>37</v>
      </c>
      <c r="D238" s="37"/>
      <c r="E238" s="130">
        <v>1440</v>
      </c>
    </row>
    <row r="239" spans="2:5" s="51" customFormat="1" ht="13.5" customHeight="1">
      <c r="B239" s="146"/>
      <c r="C239" s="156" t="s">
        <v>17</v>
      </c>
      <c r="D239" s="156"/>
      <c r="E239" s="157">
        <v>1000</v>
      </c>
    </row>
    <row r="240" spans="2:5" s="51" customFormat="1" ht="13.5" customHeight="1">
      <c r="B240" s="127"/>
      <c r="C240" s="34" t="s">
        <v>26</v>
      </c>
      <c r="D240" s="37"/>
      <c r="E240" s="130">
        <v>1800</v>
      </c>
    </row>
    <row r="241" spans="2:5" s="60" customFormat="1" ht="16.5" customHeight="1">
      <c r="B241" s="146">
        <v>4430</v>
      </c>
      <c r="C241" s="158" t="s">
        <v>51</v>
      </c>
      <c r="D241" s="158"/>
      <c r="E241" s="159">
        <f>SUM(E242:E243)</f>
        <v>260</v>
      </c>
    </row>
    <row r="242" spans="2:5" s="62" customFormat="1" ht="13.5" customHeight="1">
      <c r="B242" s="100"/>
      <c r="C242" s="34" t="s">
        <v>37</v>
      </c>
      <c r="D242" s="56"/>
      <c r="E242" s="160">
        <v>60</v>
      </c>
    </row>
    <row r="243" spans="2:5" s="51" customFormat="1" ht="13.5" customHeight="1" thickBot="1">
      <c r="B243" s="161"/>
      <c r="C243" s="63" t="s">
        <v>18</v>
      </c>
      <c r="D243" s="63"/>
      <c r="E243" s="162">
        <v>200</v>
      </c>
    </row>
    <row r="244" spans="2:5" s="84" customFormat="1" ht="21.75" customHeight="1" thickBot="1" thickTop="1">
      <c r="B244" s="163"/>
      <c r="C244" s="164" t="s">
        <v>60</v>
      </c>
      <c r="D244" s="165"/>
      <c r="E244" s="166">
        <f>E8+E18+E32+E127+E134+E154+E172+E192+E215</f>
        <v>992600</v>
      </c>
    </row>
    <row r="245" spans="2:5" ht="13.5" thickTop="1">
      <c r="B245" s="167"/>
      <c r="C245" s="167"/>
      <c r="D245" s="167"/>
      <c r="E245" s="167"/>
    </row>
    <row r="246" spans="2:5" ht="12.75">
      <c r="B246" s="168" t="s">
        <v>61</v>
      </c>
      <c r="C246" s="167"/>
      <c r="D246" s="167"/>
      <c r="E246" s="167"/>
    </row>
    <row r="247" spans="2:5" ht="12.75">
      <c r="B247" s="168" t="s">
        <v>62</v>
      </c>
      <c r="C247" s="167"/>
      <c r="D247" s="167"/>
      <c r="E247" s="167"/>
    </row>
    <row r="248" ht="12.75">
      <c r="B248" s="168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2007-12-21T11:21:10Z</dcterms:created>
  <dcterms:modified xsi:type="dcterms:W3CDTF">2007-12-21T11:22:13Z</dcterms:modified>
  <cp:category/>
  <cp:version/>
  <cp:contentType/>
  <cp:contentStatus/>
</cp:coreProperties>
</file>