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Tabela XII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<sst xmlns="http://schemas.openxmlformats.org/spreadsheetml/2006/main" count="37" uniqueCount="25">
  <si>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TABELA XII</t>
  </si>
  <si>
    <t xml:space="preserve"> PLAN  PRZYCHODÓW  I  KOSZTÓW  INSTYTUCJI   KULTURY   NA   2008 ROK</t>
  </si>
  <si>
    <t xml:space="preserve">                             w złotych</t>
  </si>
  <si>
    <t>PRZEWIDYWANE WYKONANIE W 2007 ROKU</t>
  </si>
  <si>
    <t>PLAN NA 2008 ROK</t>
  </si>
  <si>
    <t>DYNAMIKA  %</t>
  </si>
  <si>
    <t>L.p.</t>
  </si>
  <si>
    <t>WYSZCZEGÓLNIENIE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</si>
  <si>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</si>
  <si>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</si>
  <si>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KOSZTY OGÓŁEM</t>
  </si>
  <si>
    <t xml:space="preserve"> Wynik finansowy                                  na koniec roku</t>
  </si>
  <si>
    <t>7 : 3</t>
  </si>
  <si>
    <t>8 : 4</t>
  </si>
  <si>
    <t>Centrum Kultury 105</t>
  </si>
  <si>
    <t>dotacja na działalność bieżącą</t>
  </si>
  <si>
    <t>dotacje celowe</t>
  </si>
  <si>
    <t>Koszalińska Biblioteka Publiczna  i filie</t>
  </si>
  <si>
    <t>Bałtycki Teatr Dramatyczny</t>
  </si>
  <si>
    <t>Filharmonia Koszalińska</t>
  </si>
  <si>
    <t>Muzeum w Koszalinie</t>
  </si>
  <si>
    <t>Razem</t>
  </si>
  <si>
    <t>Autor dokumentu: Barbara Hombek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</si>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</sst>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0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 CE"/>
      <family val="0"/>
    </font>
    <font>
      <sz val="7"/>
      <name val="Times New Roman CE"/>
      <family val="1"/>
    </font>
    <font>
      <sz val="7"/>
      <name val="Arial CE"/>
      <family val="0"/>
    </font>
    <font>
      <sz val="11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i/>
      <sz val="8"/>
      <name val="Arial CE"/>
      <family val="0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fill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Continuous" vertical="top" wrapText="1"/>
    </xf>
    <xf numFmtId="0" fontId="13" fillId="0" borderId="8" xfId="0" applyFont="1" applyBorder="1" applyAlignment="1">
      <alignment horizontal="centerContinuous" vertical="top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6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165" fontId="17" fillId="0" borderId="7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165" fontId="17" fillId="0" borderId="6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17" fillId="0" borderId="20" xfId="0" applyNumberFormat="1" applyFont="1" applyBorder="1" applyAlignment="1">
      <alignment vertical="center"/>
    </xf>
    <xf numFmtId="165" fontId="17" fillId="0" borderId="21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17" fillId="0" borderId="16" xfId="0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165" fontId="17" fillId="0" borderId="24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3">
      <selection activeCell="A25" sqref="A25:A27"/>
    </sheetView>
  </sheetViews>
  <sheetFormatPr defaultColWidth="9.00390625" defaultRowHeight="12.75"/>
  <cols>
    <col min="1" max="1" width="3.625" style="0" customWidth="1"/>
    <col min="2" max="2" width="23.625" style="0" customWidth="1"/>
    <col min="3" max="3" width="12.25390625" style="0" customWidth="1"/>
    <col min="4" max="4" width="12.125" style="0" customWidth="1"/>
    <col min="5" max="5" width="10.75390625" style="0" customWidth="1"/>
    <col min="6" max="6" width="8.00390625" style="0" customWidth="1"/>
    <col min="7" max="7" width="11.75390625" style="0" customWidth="1"/>
    <col min="8" max="8" width="12.875" style="0" customWidth="1"/>
    <col min="9" max="9" width="10.25390625" style="0" customWidth="1"/>
    <col min="10" max="10" width="8.375" style="0" customWidth="1"/>
    <col min="11" max="12" width="7.625" style="0" customWidth="1"/>
  </cols>
  <sheetData>
    <row r="1" spans="1:13" ht="3.75" customHeight="1">
      <c r="A1" s="1"/>
      <c r="B1" s="1"/>
      <c r="C1" s="1"/>
      <c r="D1" s="1"/>
      <c r="E1" s="1"/>
      <c r="F1" s="1"/>
      <c r="G1" s="1"/>
      <c r="H1" s="2"/>
      <c r="I1" s="3"/>
      <c r="J1" s="4"/>
      <c r="K1" s="1"/>
      <c r="L1" s="2"/>
      <c r="M1" s="5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6"/>
      <c r="J2" s="6"/>
      <c r="K2" s="6" t="s">
        <v>0</v>
      </c>
    </row>
    <row r="3" spans="1:10" s="10" customFormat="1" ht="20.25" customHeight="1">
      <c r="A3" s="7"/>
      <c r="B3" s="8" t="s">
        <v>1</v>
      </c>
      <c r="C3" s="8"/>
      <c r="D3" s="8"/>
      <c r="E3" s="8"/>
      <c r="F3" s="8"/>
      <c r="G3" s="8"/>
      <c r="H3" s="8"/>
      <c r="I3" s="8"/>
      <c r="J3" s="9"/>
    </row>
    <row r="4" spans="1:12" ht="15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 t="s">
        <v>2</v>
      </c>
      <c r="K4" s="11"/>
      <c r="L4" s="11"/>
    </row>
    <row r="5" spans="1:12" ht="25.5" customHeight="1" thickBot="1" thickTop="1">
      <c r="A5" s="13"/>
      <c r="B5" s="14"/>
      <c r="C5" s="15" t="s">
        <v>3</v>
      </c>
      <c r="D5" s="15"/>
      <c r="E5" s="15"/>
      <c r="F5" s="16"/>
      <c r="G5" s="17" t="s">
        <v>4</v>
      </c>
      <c r="H5" s="18"/>
      <c r="I5" s="18"/>
      <c r="J5" s="19"/>
      <c r="K5" s="20" t="s">
        <v>5</v>
      </c>
      <c r="L5" s="21"/>
    </row>
    <row r="6" spans="1:12" ht="36.75" customHeight="1" thickBot="1" thickTop="1">
      <c r="A6" s="22" t="s">
        <v>6</v>
      </c>
      <c r="B6" s="23" t="s">
        <v>7</v>
      </c>
      <c r="C6" s="24" t="s">
        <v>8</v>
      </c>
      <c r="D6" s="24" t="s">
        <v>9</v>
      </c>
      <c r="E6" s="25" t="s">
        <v>10</v>
      </c>
      <c r="F6" s="26" t="s">
        <v>11</v>
      </c>
      <c r="G6" s="24" t="s">
        <v>8</v>
      </c>
      <c r="H6" s="24" t="s">
        <v>9</v>
      </c>
      <c r="I6" s="25" t="s">
        <v>10</v>
      </c>
      <c r="J6" s="27" t="s">
        <v>11</v>
      </c>
      <c r="K6" s="28" t="s">
        <v>12</v>
      </c>
      <c r="L6" s="29" t="s">
        <v>13</v>
      </c>
    </row>
    <row r="7" spans="1:12" s="38" customFormat="1" ht="9.75" customHeight="1" thickBot="1" thickTop="1">
      <c r="A7" s="30">
        <v>1</v>
      </c>
      <c r="B7" s="31">
        <v>2</v>
      </c>
      <c r="C7" s="32">
        <v>3</v>
      </c>
      <c r="D7" s="32">
        <v>4</v>
      </c>
      <c r="E7" s="33">
        <v>5</v>
      </c>
      <c r="F7" s="34">
        <v>6</v>
      </c>
      <c r="G7" s="33">
        <v>7</v>
      </c>
      <c r="H7" s="35">
        <v>8</v>
      </c>
      <c r="I7" s="36">
        <v>9</v>
      </c>
      <c r="J7" s="34">
        <v>10</v>
      </c>
      <c r="K7" s="37">
        <v>11</v>
      </c>
      <c r="L7" s="34">
        <v>12</v>
      </c>
    </row>
    <row r="8" spans="1:12" s="48" customFormat="1" ht="25.5" customHeight="1" thickTop="1">
      <c r="A8" s="39">
        <v>1</v>
      </c>
      <c r="B8" s="40" t="s">
        <v>14</v>
      </c>
      <c r="C8" s="41">
        <v>3497941</v>
      </c>
      <c r="D8" s="42">
        <v>3152140</v>
      </c>
      <c r="E8" s="41">
        <f>C8+D8</f>
        <v>6650081</v>
      </c>
      <c r="F8" s="43">
        <f>C8+D8-E8</f>
        <v>0</v>
      </c>
      <c r="G8" s="44">
        <v>3024786</v>
      </c>
      <c r="H8" s="42">
        <f>SUM(H9:H10)</f>
        <v>2341800</v>
      </c>
      <c r="I8" s="41">
        <f>G8+H8</f>
        <v>5366586</v>
      </c>
      <c r="J8" s="45">
        <f>G8+H8-I8</f>
        <v>0</v>
      </c>
      <c r="K8" s="46">
        <f>G8/C8*100</f>
        <v>86.47332816648424</v>
      </c>
      <c r="L8" s="47">
        <f>H8/D8*100</f>
        <v>74.29238549049218</v>
      </c>
    </row>
    <row r="9" spans="1:12" s="55" customFormat="1" ht="12.75" customHeight="1">
      <c r="A9" s="49"/>
      <c r="B9" s="50" t="s">
        <v>15</v>
      </c>
      <c r="C9" s="51"/>
      <c r="D9" s="51">
        <v>1615000</v>
      </c>
      <c r="E9" s="51"/>
      <c r="F9" s="52"/>
      <c r="G9" s="53"/>
      <c r="H9" s="51">
        <v>1587800</v>
      </c>
      <c r="I9" s="51"/>
      <c r="J9" s="52"/>
      <c r="K9" s="54"/>
      <c r="L9" s="52">
        <f aca="true" t="shared" si="0" ref="L9:L15">H9/D9*100</f>
        <v>98.3157894736842</v>
      </c>
    </row>
    <row r="10" spans="1:12" s="56" customFormat="1" ht="16.5" customHeight="1" thickBot="1">
      <c r="A10" s="49"/>
      <c r="B10" s="50" t="s">
        <v>16</v>
      </c>
      <c r="C10" s="51"/>
      <c r="D10" s="51">
        <f>D8-D9</f>
        <v>1537140</v>
      </c>
      <c r="E10" s="51"/>
      <c r="F10" s="52"/>
      <c r="G10" s="53"/>
      <c r="H10" s="51">
        <v>754000</v>
      </c>
      <c r="I10" s="51"/>
      <c r="J10" s="52"/>
      <c r="K10" s="54"/>
      <c r="L10" s="52">
        <f t="shared" si="0"/>
        <v>49.052135784639006</v>
      </c>
    </row>
    <row r="11" spans="1:12" ht="36" customHeight="1" thickTop="1">
      <c r="A11" s="57">
        <v>2</v>
      </c>
      <c r="B11" s="58" t="s">
        <v>17</v>
      </c>
      <c r="C11" s="59">
        <v>277400</v>
      </c>
      <c r="D11" s="60">
        <v>4044110</v>
      </c>
      <c r="E11" s="59">
        <f>C11+D11</f>
        <v>4321510</v>
      </c>
      <c r="F11" s="45">
        <f>C11+D11-E11</f>
        <v>0</v>
      </c>
      <c r="G11" s="61">
        <v>183600</v>
      </c>
      <c r="H11" s="60">
        <f>SUM(H12:H13)</f>
        <v>3757200</v>
      </c>
      <c r="I11" s="59">
        <f>G11+H11</f>
        <v>3940800</v>
      </c>
      <c r="J11" s="45">
        <f>G11+H11-I11</f>
        <v>0</v>
      </c>
      <c r="K11" s="46">
        <f>G11/C11*100</f>
        <v>66.1860129776496</v>
      </c>
      <c r="L11" s="62">
        <f t="shared" si="0"/>
        <v>92.90548476673483</v>
      </c>
    </row>
    <row r="12" spans="1:12" s="55" customFormat="1" ht="14.25" customHeight="1">
      <c r="A12" s="49"/>
      <c r="B12" s="50" t="s">
        <v>15</v>
      </c>
      <c r="C12" s="51"/>
      <c r="D12" s="51">
        <v>3316000</v>
      </c>
      <c r="E12" s="51"/>
      <c r="F12" s="52"/>
      <c r="G12" s="53"/>
      <c r="H12" s="51">
        <v>3419900</v>
      </c>
      <c r="I12" s="51"/>
      <c r="J12" s="52"/>
      <c r="K12" s="54"/>
      <c r="L12" s="52">
        <f t="shared" si="0"/>
        <v>103.13329312424608</v>
      </c>
    </row>
    <row r="13" spans="1:12" s="56" customFormat="1" ht="19.5" customHeight="1" thickBot="1">
      <c r="A13" s="49"/>
      <c r="B13" s="50" t="s">
        <v>16</v>
      </c>
      <c r="C13" s="51"/>
      <c r="D13" s="51">
        <f>D11-D12</f>
        <v>728110</v>
      </c>
      <c r="E13" s="51"/>
      <c r="F13" s="52"/>
      <c r="G13" s="53"/>
      <c r="H13" s="51">
        <v>337300</v>
      </c>
      <c r="I13" s="51"/>
      <c r="J13" s="52"/>
      <c r="K13" s="63"/>
      <c r="L13" s="64">
        <f t="shared" si="0"/>
        <v>46.32541786268558</v>
      </c>
    </row>
    <row r="14" spans="1:12" ht="24" customHeight="1" thickTop="1">
      <c r="A14" s="57">
        <v>3</v>
      </c>
      <c r="B14" s="65" t="s">
        <v>18</v>
      </c>
      <c r="C14" s="59">
        <v>688908</v>
      </c>
      <c r="D14" s="60">
        <v>3005600</v>
      </c>
      <c r="E14" s="59">
        <f>C14+D14</f>
        <v>3694508</v>
      </c>
      <c r="F14" s="45">
        <f>C14+D14-E14</f>
        <v>0</v>
      </c>
      <c r="G14" s="61">
        <v>1311050</v>
      </c>
      <c r="H14" s="60">
        <f>SUM(H15:H16)</f>
        <v>2593600</v>
      </c>
      <c r="I14" s="59">
        <f>G14+H14</f>
        <v>3904650</v>
      </c>
      <c r="J14" s="45">
        <f>G14+H14-I14</f>
        <v>0</v>
      </c>
      <c r="K14" s="66">
        <f>G14/C14*100</f>
        <v>190.30843015322802</v>
      </c>
      <c r="L14" s="67">
        <f t="shared" si="0"/>
        <v>86.29225445834442</v>
      </c>
    </row>
    <row r="15" spans="1:12" s="55" customFormat="1" ht="15" customHeight="1">
      <c r="A15" s="49"/>
      <c r="B15" s="50" t="s">
        <v>15</v>
      </c>
      <c r="C15" s="51"/>
      <c r="D15" s="51">
        <v>2380000</v>
      </c>
      <c r="E15" s="51"/>
      <c r="F15" s="52"/>
      <c r="G15" s="53"/>
      <c r="H15" s="51">
        <v>2493600</v>
      </c>
      <c r="I15" s="51"/>
      <c r="J15" s="52"/>
      <c r="K15" s="54"/>
      <c r="L15" s="52">
        <f t="shared" si="0"/>
        <v>104.77310924369748</v>
      </c>
    </row>
    <row r="16" spans="1:12" s="56" customFormat="1" ht="18" customHeight="1" thickBot="1">
      <c r="A16" s="49"/>
      <c r="B16" s="50" t="s">
        <v>16</v>
      </c>
      <c r="C16" s="51"/>
      <c r="D16" s="51">
        <f>D14-D15</f>
        <v>625600</v>
      </c>
      <c r="E16" s="51"/>
      <c r="F16" s="52"/>
      <c r="G16" s="53"/>
      <c r="H16" s="51">
        <v>100000</v>
      </c>
      <c r="I16" s="51"/>
      <c r="J16" s="52"/>
      <c r="K16" s="54"/>
      <c r="L16" s="52"/>
    </row>
    <row r="17" spans="1:12" ht="26.25" customHeight="1" thickTop="1">
      <c r="A17" s="57">
        <v>4</v>
      </c>
      <c r="B17" s="65" t="s">
        <v>19</v>
      </c>
      <c r="C17" s="59">
        <v>420000</v>
      </c>
      <c r="D17" s="60">
        <v>2918000</v>
      </c>
      <c r="E17" s="59">
        <f>C17+D17</f>
        <v>3338000</v>
      </c>
      <c r="F17" s="45">
        <f>C17+D17-E17</f>
        <v>0</v>
      </c>
      <c r="G17" s="61">
        <v>435000</v>
      </c>
      <c r="H17" s="60">
        <f>SUM(H18:H19)</f>
        <v>3029600</v>
      </c>
      <c r="I17" s="59">
        <f>G17+H17</f>
        <v>3464600</v>
      </c>
      <c r="J17" s="45">
        <f>G17+H17-I17</f>
        <v>0</v>
      </c>
      <c r="K17" s="46">
        <f>G17/C17*100</f>
        <v>103.57142857142858</v>
      </c>
      <c r="L17" s="62">
        <f>H17/D17*100</f>
        <v>103.82453735435229</v>
      </c>
    </row>
    <row r="18" spans="1:12" s="55" customFormat="1" ht="13.5" customHeight="1">
      <c r="A18" s="49"/>
      <c r="B18" s="50" t="s">
        <v>15</v>
      </c>
      <c r="C18" s="51"/>
      <c r="D18" s="51">
        <v>2746000</v>
      </c>
      <c r="E18" s="51"/>
      <c r="F18" s="52"/>
      <c r="G18" s="53"/>
      <c r="H18" s="51">
        <v>2818600</v>
      </c>
      <c r="I18" s="51"/>
      <c r="J18" s="52"/>
      <c r="K18" s="54"/>
      <c r="L18" s="52">
        <f aca="true" t="shared" si="1" ref="L18:L23">H18/D18*100</f>
        <v>102.64384559359068</v>
      </c>
    </row>
    <row r="19" spans="1:12" s="56" customFormat="1" ht="18.75" customHeight="1" thickBot="1">
      <c r="A19" s="49"/>
      <c r="B19" s="50" t="s">
        <v>16</v>
      </c>
      <c r="C19" s="51"/>
      <c r="D19" s="51">
        <f>D17-D18</f>
        <v>172000</v>
      </c>
      <c r="E19" s="51"/>
      <c r="F19" s="52"/>
      <c r="G19" s="53"/>
      <c r="H19" s="68">
        <v>211000</v>
      </c>
      <c r="I19" s="51"/>
      <c r="J19" s="64"/>
      <c r="K19" s="63"/>
      <c r="L19" s="64">
        <f t="shared" si="1"/>
        <v>122.67441860465115</v>
      </c>
    </row>
    <row r="20" spans="1:12" ht="22.5" customHeight="1" thickTop="1">
      <c r="A20" s="57">
        <v>5</v>
      </c>
      <c r="B20" s="65" t="s">
        <v>20</v>
      </c>
      <c r="C20" s="59">
        <v>289061</v>
      </c>
      <c r="D20" s="60">
        <v>2357300</v>
      </c>
      <c r="E20" s="59">
        <f>C20+D20</f>
        <v>2646361</v>
      </c>
      <c r="F20" s="45">
        <f>C20+D20-E20</f>
        <v>0</v>
      </c>
      <c r="G20" s="61">
        <v>252409</v>
      </c>
      <c r="H20" s="60">
        <f>SUM(H21:H22)</f>
        <v>1794200</v>
      </c>
      <c r="I20" s="59">
        <f>G20+H20</f>
        <v>2046609</v>
      </c>
      <c r="J20" s="43">
        <f>G20+H20-I20</f>
        <v>0</v>
      </c>
      <c r="K20" s="66">
        <f>G20/C20*100</f>
        <v>87.3203233919484</v>
      </c>
      <c r="L20" s="67">
        <f t="shared" si="1"/>
        <v>76.11250159080303</v>
      </c>
    </row>
    <row r="21" spans="1:12" s="55" customFormat="1" ht="13.5" customHeight="1">
      <c r="A21" s="49"/>
      <c r="B21" s="50" t="s">
        <v>15</v>
      </c>
      <c r="C21" s="51"/>
      <c r="D21" s="51">
        <v>1456000</v>
      </c>
      <c r="E21" s="51"/>
      <c r="F21" s="52"/>
      <c r="G21" s="53"/>
      <c r="H21" s="51">
        <v>1523200</v>
      </c>
      <c r="I21" s="51"/>
      <c r="J21" s="52"/>
      <c r="K21" s="54"/>
      <c r="L21" s="52">
        <f t="shared" si="1"/>
        <v>104.61538461538463</v>
      </c>
    </row>
    <row r="22" spans="1:12" s="56" customFormat="1" ht="18" customHeight="1" thickBot="1">
      <c r="A22" s="69"/>
      <c r="B22" s="70" t="s">
        <v>16</v>
      </c>
      <c r="C22" s="71"/>
      <c r="D22" s="71">
        <f>D20-D21</f>
        <v>901300</v>
      </c>
      <c r="E22" s="71"/>
      <c r="F22" s="52"/>
      <c r="G22" s="72"/>
      <c r="H22" s="73">
        <v>271000</v>
      </c>
      <c r="I22" s="71"/>
      <c r="J22" s="64"/>
      <c r="K22" s="54"/>
      <c r="L22" s="52">
        <f t="shared" si="1"/>
        <v>30.067680017752135</v>
      </c>
    </row>
    <row r="23" spans="1:12" ht="30.75" customHeight="1" thickBot="1" thickTop="1">
      <c r="A23" s="74"/>
      <c r="B23" s="75" t="s">
        <v>21</v>
      </c>
      <c r="C23" s="76">
        <f>SUM(C8:C22)</f>
        <v>5173310</v>
      </c>
      <c r="D23" s="76">
        <f>D20+D17+D14+D11+D8</f>
        <v>15477150</v>
      </c>
      <c r="E23" s="76">
        <f>SUM(E8:E20)</f>
        <v>20650460</v>
      </c>
      <c r="F23" s="77">
        <f>C20+D20-E20</f>
        <v>0</v>
      </c>
      <c r="G23" s="76">
        <f>SUM(G8:G20)</f>
        <v>5206845</v>
      </c>
      <c r="H23" s="76">
        <f>H20+H17+H14+H11+H8</f>
        <v>13516400</v>
      </c>
      <c r="I23" s="76">
        <f>SUM(I8:I22)</f>
        <v>18723245</v>
      </c>
      <c r="J23" s="78">
        <f>G23+H23-I23</f>
        <v>0</v>
      </c>
      <c r="K23" s="79">
        <f>G23/C23*100</f>
        <v>100.64823101650586</v>
      </c>
      <c r="L23" s="77">
        <f t="shared" si="1"/>
        <v>87.33132391945546</v>
      </c>
    </row>
    <row r="24" ht="13.5" thickTop="1">
      <c r="A24" s="80"/>
    </row>
    <row r="25" spans="1:6" ht="12.75">
      <c r="A25" s="82" t="s">
        <v>22</v>
      </c>
      <c r="F25" s="81"/>
    </row>
    <row r="26" ht="12.75">
      <c r="A26" s="82" t="s">
        <v>23</v>
      </c>
    </row>
    <row r="27" ht="12.75">
      <c r="A27" s="82" t="s">
        <v>24</v>
      </c>
    </row>
  </sheetData>
  <mergeCells count="4">
    <mergeCell ref="B3:I3"/>
    <mergeCell ref="C5:F5"/>
    <mergeCell ref="G5:J5"/>
    <mergeCell ref="K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2007-12-21T13:17:43Z</dcterms:created>
  <dcterms:modified xsi:type="dcterms:W3CDTF">2007-12-21T13:29:04Z</dcterms:modified>
  <cp:category/>
  <cp:version/>
  <cp:contentType/>
  <cp:contentStatus/>
</cp:coreProperties>
</file>