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<sst xmlns="http://schemas.openxmlformats.org/spreadsheetml/2006/main" count="39" uniqueCount="33">
  <si>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 xml:space="preserve">         </t>
  </si>
  <si>
    <t>Tabela nr 11</t>
  </si>
  <si>
    <t xml:space="preserve">WYKONANIE  PLANÓW  FINANSOWYCH   INSTYTUCJI   KULTURY  ZA  I PÓŁROCZE   2008  ROKU </t>
  </si>
  <si>
    <t>w tys. zł</t>
  </si>
  <si>
    <t>Lp</t>
  </si>
  <si>
    <t xml:space="preserve">NAZWA  </t>
  </si>
  <si>
    <t>PRZYCHODY WŁASNE</t>
  </si>
  <si>
    <t>DOTACJA</t>
  </si>
  <si>
    <t>KOSZTY OGÓŁEM</t>
  </si>
  <si>
    <t>STAN NA 30-06-2008</t>
  </si>
  <si>
    <t>WYNIK FINANSOWY</t>
  </si>
  <si>
    <t xml:space="preserve">  INSTYTUCJI  KULTURY</t>
  </si>
  <si>
    <t>Wykonanie         I  półrocze 2007</t>
  </si>
  <si>
    <t>PLAN  NA   2008</t>
  </si>
  <si>
    <t>Wykonanie         I  półrocze 2008</t>
  </si>
  <si>
    <t>Dynamika        5 : 3</t>
  </si>
  <si>
    <t>%     wykonania planu                      5 : 4</t>
  </si>
  <si>
    <t>Dynamika    10 : 8</t>
  </si>
  <si>
    <t>%     wykonania planu                     10 : 9</t>
  </si>
  <si>
    <t>Dynamika  15 : 13</t>
  </si>
  <si>
    <t>%     wykonania planu                 15 : 14</t>
  </si>
  <si>
    <t xml:space="preserve">zobowiązań </t>
  </si>
  <si>
    <t>należności</t>
  </si>
  <si>
    <t>na                               30-06-08</t>
  </si>
  <si>
    <t>Centrum Kultury 105       w Koszalinie</t>
  </si>
  <si>
    <t>Koszalińska      Biblioteka          Publiczna            i filie</t>
  </si>
  <si>
    <t>Bałtycki Teatr Dramatyczny</t>
  </si>
  <si>
    <t>Filharmonia Koszalińska</t>
  </si>
  <si>
    <t>Muzeum                                  w Koszalinie</t>
  </si>
  <si>
    <t>OGÓŁEM</t>
  </si>
  <si>
    <t>Autor dokumentu: Barbara Hombek</t>
  </si>
  <si>
    <t>Wprowadził do BIP: Agnieszka Sulewska</t>
  </si>
  <si>
    <t>Data wprowadzenia do BIP:13.10.2008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</si>
</sst>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sz val="10"/>
      <name val="Times New Roman CE"/>
      <family val="1"/>
    </font>
    <font>
      <sz val="5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3"/>
      <name val="Times New Roman CE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6"/>
      <name val="Times New Roman CE"/>
      <family val="0"/>
    </font>
    <font>
      <sz val="7"/>
      <name val="Times New Roman CE"/>
      <family val="1"/>
    </font>
    <font>
      <sz val="6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12" fillId="0" borderId="7" xfId="0" applyFont="1" applyBorder="1" applyAlignment="1">
      <alignment horizontal="centerContinuous" vertical="center" wrapText="1"/>
    </xf>
    <xf numFmtId="0" fontId="12" fillId="0" borderId="8" xfId="0" applyFont="1" applyBorder="1" applyAlignment="1">
      <alignment horizontal="centerContinuous" vertical="center" wrapText="1"/>
    </xf>
    <xf numFmtId="0" fontId="8" fillId="0" borderId="5" xfId="0" applyFont="1" applyBorder="1" applyAlignment="1">
      <alignment horizontal="centerContinuous" vertical="center" wrapText="1"/>
    </xf>
    <xf numFmtId="0" fontId="8" fillId="0" borderId="5" xfId="0" applyFont="1" applyBorder="1" applyAlignment="1">
      <alignment horizontal="centerContinuous" vertical="top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164" fontId="13" fillId="0" borderId="13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13" fillId="0" borderId="12" xfId="0" applyFont="1" applyBorder="1" applyAlignment="1">
      <alignment vertical="center"/>
    </xf>
    <xf numFmtId="164" fontId="13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13" fillId="0" borderId="11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164" fontId="14" fillId="0" borderId="9" xfId="0" applyFont="1" applyBorder="1" applyAlignment="1">
      <alignment vertical="center"/>
    </xf>
    <xf numFmtId="164" fontId="14" fillId="0" borderId="10" xfId="0" applyFont="1" applyBorder="1" applyAlignment="1">
      <alignment vertical="center"/>
    </xf>
    <xf numFmtId="3" fontId="14" fillId="0" borderId="3" xfId="0" applyNumberFormat="1" applyFont="1" applyBorder="1" applyAlignment="1">
      <alignment horizontal="right" vertical="center"/>
    </xf>
    <xf numFmtId="164" fontId="7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15" xfId="0" applyFont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tabSelected="1" workbookViewId="0" topLeftCell="A7">
      <selection activeCell="A14" sqref="A14:A16"/>
    </sheetView>
  </sheetViews>
  <sheetFormatPr defaultColWidth="9.00390625" defaultRowHeight="12.75"/>
  <cols>
    <col min="1" max="1" width="2.625" style="1" customWidth="1"/>
    <col min="2" max="2" width="8.625" style="2" customWidth="1"/>
    <col min="3" max="4" width="7.875" style="1" customWidth="1"/>
    <col min="5" max="5" width="8.00390625" style="1" customWidth="1"/>
    <col min="6" max="6" width="6.00390625" style="1" customWidth="1"/>
    <col min="7" max="7" width="6.25390625" style="1" customWidth="1"/>
    <col min="8" max="8" width="7.75390625" style="1" customWidth="1"/>
    <col min="9" max="9" width="8.875" style="1" customWidth="1"/>
    <col min="10" max="10" width="7.625" style="1" customWidth="1"/>
    <col min="11" max="11" width="5.625" style="1" customWidth="1"/>
    <col min="12" max="12" width="6.00390625" style="1" customWidth="1"/>
    <col min="13" max="14" width="8.75390625" style="1" customWidth="1"/>
    <col min="15" max="15" width="8.875" style="1" customWidth="1"/>
    <col min="16" max="17" width="5.875" style="1" customWidth="1"/>
    <col min="18" max="18" width="7.625" style="56" customWidth="1"/>
    <col min="19" max="19" width="8.00390625" style="56" customWidth="1"/>
    <col min="20" max="20" width="8.25390625" style="56" customWidth="1"/>
    <col min="21" max="16384" width="10.00390625" style="1" customWidth="1"/>
  </cols>
  <sheetData>
    <row r="1" spans="1:20" ht="31.5" customHeight="1">
      <c r="A1" s="1" t="s">
        <v>0</v>
      </c>
      <c r="G1" s="3"/>
      <c r="R1" s="4"/>
      <c r="S1" s="5" t="s">
        <v>1</v>
      </c>
      <c r="T1" s="6"/>
    </row>
    <row r="2" spans="1:20" s="9" customFormat="1" ht="36" customHeight="1">
      <c r="A2" s="7"/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"/>
      <c r="T2" s="7"/>
    </row>
    <row r="3" spans="2:20" s="9" customFormat="1" ht="18.75" customHeight="1" thickBot="1">
      <c r="B3" s="2"/>
      <c r="R3" s="10"/>
      <c r="T3" s="10" t="s">
        <v>3</v>
      </c>
    </row>
    <row r="4" spans="1:20" ht="32.25" customHeight="1" thickBot="1" thickTop="1">
      <c r="A4" s="11" t="s">
        <v>4</v>
      </c>
      <c r="B4" s="12" t="s">
        <v>5</v>
      </c>
      <c r="C4" s="13" t="s">
        <v>6</v>
      </c>
      <c r="D4" s="14"/>
      <c r="E4" s="14"/>
      <c r="F4" s="14"/>
      <c r="G4" s="14"/>
      <c r="H4" s="14" t="s">
        <v>7</v>
      </c>
      <c r="I4" s="14"/>
      <c r="J4" s="14"/>
      <c r="K4" s="14"/>
      <c r="L4" s="14"/>
      <c r="M4" s="14" t="s">
        <v>8</v>
      </c>
      <c r="N4" s="14"/>
      <c r="O4" s="14"/>
      <c r="P4" s="15"/>
      <c r="Q4" s="15"/>
      <c r="R4" s="16" t="s">
        <v>9</v>
      </c>
      <c r="S4" s="17"/>
      <c r="T4" s="18" t="s">
        <v>10</v>
      </c>
    </row>
    <row r="5" spans="1:20" ht="43.5" customHeight="1" thickBot="1" thickTop="1">
      <c r="A5" s="19"/>
      <c r="B5" s="20" t="s">
        <v>11</v>
      </c>
      <c r="C5" s="21" t="s">
        <v>12</v>
      </c>
      <c r="D5" s="22" t="s">
        <v>13</v>
      </c>
      <c r="E5" s="21" t="s">
        <v>14</v>
      </c>
      <c r="F5" s="23" t="s">
        <v>15</v>
      </c>
      <c r="G5" s="24" t="s">
        <v>16</v>
      </c>
      <c r="H5" s="21" t="s">
        <v>12</v>
      </c>
      <c r="I5" s="22" t="s">
        <v>13</v>
      </c>
      <c r="J5" s="21" t="s">
        <v>14</v>
      </c>
      <c r="K5" s="23" t="s">
        <v>17</v>
      </c>
      <c r="L5" s="24" t="s">
        <v>18</v>
      </c>
      <c r="M5" s="21" t="s">
        <v>12</v>
      </c>
      <c r="N5" s="22" t="s">
        <v>13</v>
      </c>
      <c r="O5" s="21" t="s">
        <v>14</v>
      </c>
      <c r="P5" s="23" t="s">
        <v>19</v>
      </c>
      <c r="Q5" s="24" t="s">
        <v>20</v>
      </c>
      <c r="R5" s="25" t="s">
        <v>21</v>
      </c>
      <c r="S5" s="25" t="s">
        <v>22</v>
      </c>
      <c r="T5" s="26" t="s">
        <v>23</v>
      </c>
    </row>
    <row r="6" spans="1:20" s="32" customFormat="1" ht="12" customHeight="1" thickBot="1" thickTop="1">
      <c r="A6" s="27">
        <v>1</v>
      </c>
      <c r="B6" s="28">
        <v>2</v>
      </c>
      <c r="C6" s="29">
        <v>3</v>
      </c>
      <c r="D6" s="29">
        <v>4</v>
      </c>
      <c r="E6" s="29">
        <v>5</v>
      </c>
      <c r="F6" s="29">
        <v>6</v>
      </c>
      <c r="G6" s="30">
        <v>7</v>
      </c>
      <c r="H6" s="29">
        <v>8</v>
      </c>
      <c r="I6" s="29">
        <v>9</v>
      </c>
      <c r="J6" s="29">
        <v>10</v>
      </c>
      <c r="K6" s="29">
        <v>11</v>
      </c>
      <c r="L6" s="30">
        <v>12</v>
      </c>
      <c r="M6" s="29">
        <v>13</v>
      </c>
      <c r="N6" s="29">
        <v>14</v>
      </c>
      <c r="O6" s="29">
        <v>15</v>
      </c>
      <c r="P6" s="29">
        <v>16</v>
      </c>
      <c r="Q6" s="30">
        <v>17</v>
      </c>
      <c r="R6" s="31">
        <v>18</v>
      </c>
      <c r="S6" s="31">
        <v>19</v>
      </c>
      <c r="T6" s="31">
        <v>20</v>
      </c>
    </row>
    <row r="7" spans="1:20" s="39" customFormat="1" ht="45.75" customHeight="1" thickTop="1">
      <c r="A7" s="33">
        <v>1</v>
      </c>
      <c r="B7" s="33" t="s">
        <v>24</v>
      </c>
      <c r="C7" s="34">
        <v>1757294</v>
      </c>
      <c r="D7" s="35">
        <f>6234586-I7</f>
        <v>3557786</v>
      </c>
      <c r="E7" s="34">
        <f>3697989-J7</f>
        <v>1908629</v>
      </c>
      <c r="F7" s="36">
        <f aca="true" t="shared" si="0" ref="F7:F12">E7/C7*100</f>
        <v>108.61182021904132</v>
      </c>
      <c r="G7" s="37">
        <f aca="true" t="shared" si="1" ref="G7:G12">E7/D7*100</f>
        <v>53.64653748145617</v>
      </c>
      <c r="H7" s="34">
        <v>2006422</v>
      </c>
      <c r="I7" s="35">
        <v>2676800</v>
      </c>
      <c r="J7" s="34">
        <v>1789360</v>
      </c>
      <c r="K7" s="36">
        <f aca="true" t="shared" si="2" ref="K7:K12">J7/H7*100</f>
        <v>89.18163776114895</v>
      </c>
      <c r="L7" s="37">
        <f aca="true" t="shared" si="3" ref="L7:L12">J7/I7*100</f>
        <v>66.84698147041243</v>
      </c>
      <c r="M7" s="34">
        <v>3503562</v>
      </c>
      <c r="N7" s="35">
        <v>6234586</v>
      </c>
      <c r="O7" s="34">
        <v>3636541</v>
      </c>
      <c r="P7" s="36">
        <f aca="true" t="shared" si="4" ref="P7:P12">O7/M7*100</f>
        <v>103.79553722754157</v>
      </c>
      <c r="Q7" s="37">
        <f aca="true" t="shared" si="5" ref="Q7:Q12">O7/N7*100</f>
        <v>58.32850809981609</v>
      </c>
      <c r="R7" s="38">
        <v>1145659</v>
      </c>
      <c r="S7" s="38">
        <v>544808</v>
      </c>
      <c r="T7" s="38">
        <f>E7+J7-O7</f>
        <v>61448</v>
      </c>
    </row>
    <row r="8" spans="1:20" s="44" customFormat="1" ht="49.5" customHeight="1">
      <c r="A8" s="40">
        <v>2</v>
      </c>
      <c r="B8" s="41" t="s">
        <v>25</v>
      </c>
      <c r="C8" s="34">
        <v>94794</v>
      </c>
      <c r="D8" s="35">
        <f>4335750-I8</f>
        <v>450550</v>
      </c>
      <c r="E8" s="34">
        <f>2253700-J8</f>
        <v>332049</v>
      </c>
      <c r="F8" s="42">
        <f t="shared" si="0"/>
        <v>350.2848281536806</v>
      </c>
      <c r="G8" s="43">
        <f t="shared" si="1"/>
        <v>73.69859061147487</v>
      </c>
      <c r="H8" s="34">
        <v>1952458</v>
      </c>
      <c r="I8" s="35">
        <v>3885200</v>
      </c>
      <c r="J8" s="34">
        <v>1921651</v>
      </c>
      <c r="K8" s="42">
        <f t="shared" si="2"/>
        <v>98.42214275543955</v>
      </c>
      <c r="L8" s="43">
        <f t="shared" si="3"/>
        <v>49.46079995881808</v>
      </c>
      <c r="M8" s="34">
        <v>1746710</v>
      </c>
      <c r="N8" s="35">
        <v>4335750</v>
      </c>
      <c r="O8" s="34">
        <v>2150238</v>
      </c>
      <c r="P8" s="42">
        <f t="shared" si="4"/>
        <v>123.10217494604142</v>
      </c>
      <c r="Q8" s="43">
        <f t="shared" si="5"/>
        <v>49.59321916623421</v>
      </c>
      <c r="R8" s="38">
        <v>172579</v>
      </c>
      <c r="S8" s="38">
        <v>148431</v>
      </c>
      <c r="T8" s="38">
        <f>E8+J8-O8</f>
        <v>103462</v>
      </c>
    </row>
    <row r="9" spans="1:20" s="44" customFormat="1" ht="41.25" customHeight="1">
      <c r="A9" s="40">
        <v>3</v>
      </c>
      <c r="B9" s="41" t="s">
        <v>26</v>
      </c>
      <c r="C9" s="34">
        <v>573278</v>
      </c>
      <c r="D9" s="35">
        <v>1311050</v>
      </c>
      <c r="E9" s="34">
        <f>1782526-J9</f>
        <v>514726</v>
      </c>
      <c r="F9" s="42">
        <f>E9/C9*100</f>
        <v>89.78645613471998</v>
      </c>
      <c r="G9" s="43">
        <f>E9/D9*100</f>
        <v>39.26059265474238</v>
      </c>
      <c r="H9" s="34">
        <v>1520065</v>
      </c>
      <c r="I9" s="35">
        <v>2614600</v>
      </c>
      <c r="J9" s="34">
        <v>1267800</v>
      </c>
      <c r="K9" s="42">
        <f t="shared" si="2"/>
        <v>83.40432810439027</v>
      </c>
      <c r="L9" s="43">
        <f t="shared" si="3"/>
        <v>48.489252658150384</v>
      </c>
      <c r="M9" s="34">
        <v>2091696</v>
      </c>
      <c r="N9" s="35">
        <v>3925650</v>
      </c>
      <c r="O9" s="34">
        <v>1750540</v>
      </c>
      <c r="P9" s="42">
        <f t="shared" si="4"/>
        <v>83.68998171818467</v>
      </c>
      <c r="Q9" s="43">
        <f t="shared" si="5"/>
        <v>44.59236050080878</v>
      </c>
      <c r="R9" s="38">
        <v>276959</v>
      </c>
      <c r="S9" s="38">
        <v>156376</v>
      </c>
      <c r="T9" s="38">
        <f>E9+J9-O9</f>
        <v>31986</v>
      </c>
    </row>
    <row r="10" spans="1:20" s="44" customFormat="1" ht="42" customHeight="1">
      <c r="A10" s="40">
        <v>4</v>
      </c>
      <c r="B10" s="41" t="s">
        <v>27</v>
      </c>
      <c r="C10" s="34">
        <v>316141</v>
      </c>
      <c r="D10" s="35">
        <f>3464600-I10</f>
        <v>435000</v>
      </c>
      <c r="E10" s="34">
        <f>1855559-J10</f>
        <v>407261</v>
      </c>
      <c r="F10" s="42">
        <f t="shared" si="0"/>
        <v>128.822582328771</v>
      </c>
      <c r="G10" s="43">
        <f t="shared" si="1"/>
        <v>93.6232183908046</v>
      </c>
      <c r="H10" s="34">
        <v>1407998</v>
      </c>
      <c r="I10" s="35">
        <v>3029600</v>
      </c>
      <c r="J10" s="34">
        <v>1448298</v>
      </c>
      <c r="K10" s="42">
        <f t="shared" si="2"/>
        <v>102.86221997474428</v>
      </c>
      <c r="L10" s="43">
        <f t="shared" si="3"/>
        <v>47.804924742540265</v>
      </c>
      <c r="M10" s="34">
        <v>1676122</v>
      </c>
      <c r="N10" s="35">
        <v>3464600</v>
      </c>
      <c r="O10" s="34">
        <v>1927537</v>
      </c>
      <c r="P10" s="36">
        <f t="shared" si="4"/>
        <v>114.99980311695688</v>
      </c>
      <c r="Q10" s="43">
        <f t="shared" si="5"/>
        <v>55.63519598222017</v>
      </c>
      <c r="R10" s="38">
        <v>184316</v>
      </c>
      <c r="S10" s="45">
        <v>40087</v>
      </c>
      <c r="T10" s="38">
        <f>E10+J10-O10</f>
        <v>-71978</v>
      </c>
    </row>
    <row r="11" spans="1:20" s="44" customFormat="1" ht="37.5" customHeight="1" thickBot="1">
      <c r="A11" s="40">
        <v>5</v>
      </c>
      <c r="B11" s="41" t="s">
        <v>28</v>
      </c>
      <c r="C11" s="34">
        <v>186339</v>
      </c>
      <c r="D11" s="35">
        <f>2513148-I11</f>
        <v>353298</v>
      </c>
      <c r="E11" s="34">
        <f>1478791-J11</f>
        <v>320730</v>
      </c>
      <c r="F11" s="42">
        <f t="shared" si="0"/>
        <v>172.12177804968366</v>
      </c>
      <c r="G11" s="37">
        <f t="shared" si="1"/>
        <v>90.78171968140211</v>
      </c>
      <c r="H11" s="34">
        <v>902283</v>
      </c>
      <c r="I11" s="35">
        <v>2159850</v>
      </c>
      <c r="J11" s="34">
        <v>1158061</v>
      </c>
      <c r="K11" s="42">
        <f t="shared" si="2"/>
        <v>128.34786868421548</v>
      </c>
      <c r="L11" s="43">
        <f t="shared" si="3"/>
        <v>53.61765863370142</v>
      </c>
      <c r="M11" s="34">
        <v>1067481</v>
      </c>
      <c r="N11" s="35">
        <v>2513148</v>
      </c>
      <c r="O11" s="34">
        <v>1390965</v>
      </c>
      <c r="P11" s="42">
        <f t="shared" si="4"/>
        <v>130.30349017921628</v>
      </c>
      <c r="Q11" s="43">
        <f t="shared" si="5"/>
        <v>55.34751634205387</v>
      </c>
      <c r="R11" s="38">
        <v>208432</v>
      </c>
      <c r="S11" s="38">
        <v>188349</v>
      </c>
      <c r="T11" s="38">
        <f>E11+J11-O11</f>
        <v>87826</v>
      </c>
    </row>
    <row r="12" spans="1:20" s="54" customFormat="1" ht="34.5" customHeight="1" thickBot="1" thickTop="1">
      <c r="A12" s="46" t="s">
        <v>29</v>
      </c>
      <c r="B12" s="47"/>
      <c r="C12" s="48">
        <f>SUM(C7:C11)</f>
        <v>2927846</v>
      </c>
      <c r="D12" s="49">
        <f>SUM(D7:D11)</f>
        <v>6107684</v>
      </c>
      <c r="E12" s="48">
        <f>SUM(E7:E11)</f>
        <v>3483395</v>
      </c>
      <c r="F12" s="50">
        <f t="shared" si="0"/>
        <v>118.97466601727002</v>
      </c>
      <c r="G12" s="51">
        <f t="shared" si="1"/>
        <v>57.032993193492</v>
      </c>
      <c r="H12" s="48">
        <f>SUM(H7:H11)</f>
        <v>7789226</v>
      </c>
      <c r="I12" s="49">
        <f>SUM(I7:I11)</f>
        <v>14366050</v>
      </c>
      <c r="J12" s="48">
        <f>SUM(J7:J11)</f>
        <v>7585170</v>
      </c>
      <c r="K12" s="50">
        <f t="shared" si="2"/>
        <v>97.3802788621103</v>
      </c>
      <c r="L12" s="51">
        <f t="shared" si="3"/>
        <v>52.7992732866724</v>
      </c>
      <c r="M12" s="48">
        <f>SUM(M7:M11)</f>
        <v>10085571</v>
      </c>
      <c r="N12" s="49">
        <f>SUM(N7:N11)</f>
        <v>20473734</v>
      </c>
      <c r="O12" s="48">
        <f>SUM(O7:O11)</f>
        <v>10855821</v>
      </c>
      <c r="P12" s="50">
        <f t="shared" si="4"/>
        <v>107.63714815948448</v>
      </c>
      <c r="Q12" s="51">
        <f t="shared" si="5"/>
        <v>53.023161285576926</v>
      </c>
      <c r="R12" s="52">
        <f>SUM(R7:R11)</f>
        <v>1987945</v>
      </c>
      <c r="S12" s="52">
        <f>SUM(S7:S11)</f>
        <v>1078051</v>
      </c>
      <c r="T12" s="53">
        <f>SUM(T6:T11)</f>
        <v>212764</v>
      </c>
    </row>
    <row r="13" spans="18:20" ht="13.5" thickTop="1">
      <c r="R13" s="55"/>
      <c r="S13" s="55"/>
      <c r="T13" s="55"/>
    </row>
    <row r="14" spans="1:20" ht="12.75">
      <c r="A14" s="57" t="s">
        <v>30</v>
      </c>
      <c r="R14" s="55"/>
      <c r="S14" s="55"/>
      <c r="T14" s="55"/>
    </row>
    <row r="15" spans="1:20" ht="12.75">
      <c r="A15" s="57" t="s">
        <v>31</v>
      </c>
      <c r="R15" s="55"/>
      <c r="S15" s="55"/>
      <c r="T15" s="55"/>
    </row>
    <row r="16" spans="1:20" ht="12.75">
      <c r="A16" s="57" t="s">
        <v>32</v>
      </c>
      <c r="R16" s="55"/>
      <c r="S16" s="55"/>
      <c r="T16" s="55"/>
    </row>
    <row r="17" spans="18:20" ht="12.75">
      <c r="R17" s="55"/>
      <c r="S17" s="55"/>
      <c r="T17" s="55"/>
    </row>
    <row r="18" spans="18:20" ht="12.75">
      <c r="R18" s="55"/>
      <c r="S18" s="55"/>
      <c r="T18" s="55"/>
    </row>
    <row r="19" spans="18:20" ht="12.75">
      <c r="R19" s="55"/>
      <c r="S19" s="55"/>
      <c r="T19" s="55"/>
    </row>
    <row r="20" spans="18:20" ht="12.75">
      <c r="R20" s="55"/>
      <c r="S20" s="55"/>
      <c r="T20" s="55"/>
    </row>
    <row r="21" spans="18:20" ht="12.75">
      <c r="R21" s="55"/>
      <c r="S21" s="55"/>
      <c r="T21" s="55"/>
    </row>
    <row r="22" spans="18:20" ht="12.75">
      <c r="R22" s="55"/>
      <c r="S22" s="55"/>
      <c r="T22" s="55"/>
    </row>
    <row r="23" spans="18:20" ht="12.75">
      <c r="R23" s="55"/>
      <c r="S23" s="55"/>
      <c r="T23" s="55"/>
    </row>
    <row r="24" spans="18:20" ht="12.75">
      <c r="R24" s="55"/>
      <c r="S24" s="55"/>
      <c r="T24" s="55"/>
    </row>
    <row r="25" spans="18:20" ht="12.75">
      <c r="R25" s="55"/>
      <c r="S25" s="55"/>
      <c r="T25" s="55"/>
    </row>
    <row r="26" spans="18:20" ht="12.75">
      <c r="R26" s="55"/>
      <c r="S26" s="55"/>
      <c r="T26" s="55"/>
    </row>
    <row r="27" spans="18:20" ht="12.75">
      <c r="R27" s="55"/>
      <c r="S27" s="55"/>
      <c r="T27" s="55"/>
    </row>
    <row r="28" spans="18:20" ht="12.75">
      <c r="R28" s="55"/>
      <c r="S28" s="55"/>
      <c r="T28" s="55"/>
    </row>
    <row r="29" spans="18:20" ht="12.75">
      <c r="R29" s="55"/>
      <c r="S29" s="55"/>
      <c r="T29" s="55"/>
    </row>
    <row r="30" spans="18:20" ht="12.75">
      <c r="R30" s="55"/>
      <c r="S30" s="55"/>
      <c r="T30" s="55"/>
    </row>
    <row r="31" spans="18:20" ht="12.75">
      <c r="R31" s="55"/>
      <c r="S31" s="55"/>
      <c r="T31" s="55"/>
    </row>
    <row r="32" spans="18:20" ht="12.75">
      <c r="R32" s="55"/>
      <c r="S32" s="55"/>
      <c r="T32" s="55"/>
    </row>
    <row r="33" spans="18:20" ht="12.75">
      <c r="R33" s="55"/>
      <c r="S33" s="55"/>
      <c r="T33" s="55"/>
    </row>
    <row r="34" spans="18:20" ht="12.75">
      <c r="R34" s="55"/>
      <c r="S34" s="55"/>
      <c r="T34" s="55"/>
    </row>
    <row r="35" spans="18:20" ht="12.75">
      <c r="R35" s="55"/>
      <c r="S35" s="55"/>
      <c r="T35" s="55"/>
    </row>
    <row r="36" spans="18:20" ht="12.75">
      <c r="R36" s="55"/>
      <c r="S36" s="55"/>
      <c r="T36" s="55"/>
    </row>
    <row r="37" spans="18:20" ht="12.75">
      <c r="R37" s="55"/>
      <c r="S37" s="55"/>
      <c r="T37" s="55"/>
    </row>
    <row r="38" spans="18:20" ht="12.75">
      <c r="R38" s="55"/>
      <c r="S38" s="55"/>
      <c r="T38" s="55"/>
    </row>
    <row r="39" spans="18:20" ht="12.75">
      <c r="R39" s="55"/>
      <c r="S39" s="55"/>
      <c r="T39" s="55"/>
    </row>
    <row r="40" spans="18:20" ht="12.75">
      <c r="R40" s="55"/>
      <c r="S40" s="55"/>
      <c r="T40" s="55"/>
    </row>
    <row r="41" spans="18:20" ht="12.75">
      <c r="R41" s="55"/>
      <c r="S41" s="55"/>
      <c r="T41" s="55"/>
    </row>
    <row r="42" spans="18:20" ht="12.75">
      <c r="R42" s="55"/>
      <c r="S42" s="55"/>
      <c r="T42" s="55"/>
    </row>
    <row r="43" spans="18:20" ht="12.75">
      <c r="R43" s="55"/>
      <c r="S43" s="55"/>
      <c r="T43" s="55"/>
    </row>
    <row r="44" spans="18:20" ht="12.75">
      <c r="R44" s="55"/>
      <c r="S44" s="55"/>
      <c r="T44" s="55"/>
    </row>
    <row r="45" spans="18:20" ht="12.75">
      <c r="R45" s="55"/>
      <c r="S45" s="55"/>
      <c r="T45" s="55"/>
    </row>
    <row r="46" spans="18:20" ht="12.75">
      <c r="R46" s="55"/>
      <c r="S46" s="55"/>
      <c r="T46" s="55"/>
    </row>
    <row r="47" spans="18:20" ht="12.75">
      <c r="R47" s="55"/>
      <c r="S47" s="55"/>
      <c r="T47" s="55"/>
    </row>
    <row r="48" spans="18:20" ht="12.75">
      <c r="R48" s="55"/>
      <c r="S48" s="55"/>
      <c r="T48" s="55"/>
    </row>
    <row r="49" spans="18:20" ht="12.75">
      <c r="R49" s="55"/>
      <c r="S49" s="55"/>
      <c r="T49" s="55"/>
    </row>
    <row r="50" spans="18:20" ht="12.75">
      <c r="R50" s="55"/>
      <c r="S50" s="55"/>
      <c r="T50" s="55"/>
    </row>
    <row r="51" spans="18:20" ht="12.75">
      <c r="R51" s="55"/>
      <c r="S51" s="55"/>
      <c r="T51" s="55"/>
    </row>
    <row r="52" spans="18:20" ht="12.75">
      <c r="R52" s="55"/>
      <c r="S52" s="55"/>
      <c r="T52" s="55"/>
    </row>
    <row r="53" spans="18:20" ht="12.75">
      <c r="R53" s="55"/>
      <c r="S53" s="55"/>
      <c r="T53" s="55"/>
    </row>
    <row r="54" spans="18:20" ht="12.75">
      <c r="R54" s="55"/>
      <c r="S54" s="55"/>
      <c r="T54" s="55"/>
    </row>
    <row r="55" spans="18:20" ht="12.75">
      <c r="R55" s="55"/>
      <c r="S55" s="55"/>
      <c r="T55" s="55"/>
    </row>
    <row r="56" spans="18:20" ht="12.75">
      <c r="R56" s="55"/>
      <c r="S56" s="55"/>
      <c r="T56" s="55"/>
    </row>
    <row r="57" spans="18:20" ht="12.75">
      <c r="R57" s="55"/>
      <c r="S57" s="55"/>
      <c r="T57" s="55"/>
    </row>
    <row r="58" spans="18:20" ht="12.75">
      <c r="R58" s="55"/>
      <c r="S58" s="55"/>
      <c r="T58" s="55"/>
    </row>
    <row r="59" spans="18:20" ht="12.75">
      <c r="R59" s="55"/>
      <c r="S59" s="55"/>
      <c r="T59" s="55"/>
    </row>
    <row r="60" spans="18:20" ht="12.75">
      <c r="R60" s="55"/>
      <c r="S60" s="55"/>
      <c r="T60" s="55"/>
    </row>
    <row r="61" spans="18:20" ht="12.75">
      <c r="R61" s="55"/>
      <c r="S61" s="55"/>
      <c r="T61" s="55"/>
    </row>
    <row r="62" spans="18:20" ht="12.75">
      <c r="R62" s="55"/>
      <c r="S62" s="55"/>
      <c r="T62" s="55"/>
    </row>
    <row r="63" spans="18:20" ht="12.75">
      <c r="R63" s="55"/>
      <c r="S63" s="55"/>
      <c r="T63" s="55"/>
    </row>
    <row r="64" spans="18:20" ht="12.75">
      <c r="R64" s="55"/>
      <c r="S64" s="55"/>
      <c r="T64" s="55"/>
    </row>
    <row r="65" spans="18:20" ht="12.75">
      <c r="R65" s="55"/>
      <c r="S65" s="55"/>
      <c r="T65" s="55"/>
    </row>
    <row r="66" spans="18:20" ht="12.75">
      <c r="R66" s="55"/>
      <c r="S66" s="55"/>
      <c r="T66" s="55"/>
    </row>
    <row r="67" spans="18:20" ht="12.75">
      <c r="R67" s="55"/>
      <c r="S67" s="55"/>
      <c r="T67" s="55"/>
    </row>
    <row r="68" spans="18:20" ht="12.75">
      <c r="R68" s="55"/>
      <c r="S68" s="55"/>
      <c r="T68" s="55"/>
    </row>
    <row r="69" spans="18:20" ht="12.75">
      <c r="R69" s="55"/>
      <c r="S69" s="55"/>
      <c r="T69" s="55"/>
    </row>
    <row r="70" spans="18:20" ht="12.75">
      <c r="R70" s="55"/>
      <c r="S70" s="55"/>
      <c r="T70" s="55"/>
    </row>
    <row r="71" spans="18:20" ht="12.75">
      <c r="R71" s="55"/>
      <c r="S71" s="55"/>
      <c r="T71" s="55"/>
    </row>
    <row r="72" spans="18:20" ht="12.75">
      <c r="R72" s="55"/>
      <c r="S72" s="55"/>
      <c r="T72" s="55"/>
    </row>
    <row r="73" spans="18:20" ht="12.75">
      <c r="R73" s="55"/>
      <c r="S73" s="55"/>
      <c r="T73" s="55"/>
    </row>
    <row r="74" spans="18:20" ht="12.75">
      <c r="R74" s="55"/>
      <c r="S74" s="55"/>
      <c r="T74" s="55"/>
    </row>
    <row r="75" spans="18:20" ht="12.75">
      <c r="R75" s="55"/>
      <c r="S75" s="55"/>
      <c r="T75" s="55"/>
    </row>
    <row r="76" spans="18:20" ht="12.75">
      <c r="R76" s="55"/>
      <c r="S76" s="55"/>
      <c r="T76" s="55"/>
    </row>
    <row r="77" spans="18:20" ht="12.75">
      <c r="R77" s="55"/>
      <c r="S77" s="55"/>
      <c r="T77" s="55"/>
    </row>
    <row r="78" spans="18:20" ht="12.75">
      <c r="R78" s="55"/>
      <c r="S78" s="55"/>
      <c r="T78" s="55"/>
    </row>
    <row r="79" spans="18:20" ht="12.75">
      <c r="R79" s="55"/>
      <c r="S79" s="55"/>
      <c r="T79" s="55"/>
    </row>
    <row r="80" spans="18:20" ht="12.75">
      <c r="R80" s="55"/>
      <c r="S80" s="55"/>
      <c r="T80" s="55"/>
    </row>
    <row r="81" spans="18:20" ht="12.75">
      <c r="R81" s="55"/>
      <c r="S81" s="55"/>
      <c r="T81" s="55"/>
    </row>
    <row r="82" spans="18:20" ht="12.75">
      <c r="R82" s="55"/>
      <c r="S82" s="55"/>
      <c r="T82" s="55"/>
    </row>
    <row r="83" spans="18:20" ht="12.75">
      <c r="R83" s="55"/>
      <c r="S83" s="55"/>
      <c r="T83" s="55"/>
    </row>
    <row r="84" spans="18:20" ht="12.75">
      <c r="R84" s="55"/>
      <c r="S84" s="55"/>
      <c r="T84" s="55"/>
    </row>
    <row r="85" spans="18:20" ht="12.75">
      <c r="R85" s="55"/>
      <c r="S85" s="55"/>
      <c r="T85" s="55"/>
    </row>
    <row r="86" spans="18:20" ht="12.75">
      <c r="R86" s="55"/>
      <c r="S86" s="55"/>
      <c r="T86" s="55"/>
    </row>
    <row r="87" spans="18:20" ht="12.75">
      <c r="R87" s="55"/>
      <c r="S87" s="55"/>
      <c r="T87" s="55"/>
    </row>
    <row r="88" spans="18:20" ht="12.75">
      <c r="R88" s="55"/>
      <c r="S88" s="55"/>
      <c r="T88" s="55"/>
    </row>
    <row r="89" spans="18:20" ht="12.75">
      <c r="R89" s="55"/>
      <c r="S89" s="55"/>
      <c r="T89" s="55"/>
    </row>
    <row r="90" spans="18:20" ht="12.75">
      <c r="R90" s="55"/>
      <c r="S90" s="55"/>
      <c r="T90" s="55"/>
    </row>
    <row r="91" spans="18:20" ht="12.75">
      <c r="R91" s="55"/>
      <c r="S91" s="55"/>
      <c r="T91" s="55"/>
    </row>
    <row r="92" spans="18:20" ht="12.75">
      <c r="R92" s="55"/>
      <c r="S92" s="55"/>
      <c r="T92" s="55"/>
    </row>
    <row r="93" spans="18:20" ht="12.75">
      <c r="R93" s="55"/>
      <c r="S93" s="55"/>
      <c r="T93" s="55"/>
    </row>
    <row r="94" spans="18:20" ht="12.75">
      <c r="R94" s="55"/>
      <c r="S94" s="55"/>
      <c r="T94" s="55"/>
    </row>
    <row r="95" spans="18:20" ht="12.75">
      <c r="R95" s="55"/>
      <c r="S95" s="55"/>
      <c r="T95" s="55"/>
    </row>
    <row r="96" spans="18:20" ht="12.75">
      <c r="R96" s="55"/>
      <c r="S96" s="55"/>
      <c r="T96" s="55"/>
    </row>
    <row r="97" spans="18:20" ht="12.75">
      <c r="R97" s="55"/>
      <c r="S97" s="55"/>
      <c r="T97" s="55"/>
    </row>
    <row r="98" spans="18:20" ht="12.75">
      <c r="R98" s="55"/>
      <c r="S98" s="55"/>
      <c r="T98" s="55"/>
    </row>
    <row r="99" spans="18:20" ht="12.75">
      <c r="R99" s="55"/>
      <c r="S99" s="55"/>
      <c r="T99" s="55"/>
    </row>
    <row r="100" spans="18:20" ht="12.75">
      <c r="R100" s="55"/>
      <c r="S100" s="55"/>
      <c r="T100" s="55"/>
    </row>
    <row r="101" spans="18:20" ht="12.75">
      <c r="R101" s="55"/>
      <c r="S101" s="55"/>
      <c r="T101" s="55"/>
    </row>
    <row r="102" spans="18:20" ht="12.75">
      <c r="R102" s="55"/>
      <c r="S102" s="55"/>
      <c r="T102" s="55"/>
    </row>
    <row r="103" spans="18:20" ht="12.75">
      <c r="R103" s="55"/>
      <c r="S103" s="55"/>
      <c r="T103" s="55"/>
    </row>
    <row r="104" spans="18:20" ht="12.75">
      <c r="R104" s="55"/>
      <c r="S104" s="55"/>
      <c r="T104" s="55"/>
    </row>
    <row r="105" spans="18:20" ht="12.75">
      <c r="R105" s="55"/>
      <c r="S105" s="55"/>
      <c r="T105" s="55"/>
    </row>
    <row r="106" spans="18:20" ht="12.75">
      <c r="R106" s="55"/>
      <c r="S106" s="55"/>
      <c r="T106" s="55"/>
    </row>
    <row r="107" spans="18:20" ht="12.75">
      <c r="R107" s="55"/>
      <c r="S107" s="55"/>
      <c r="T107" s="55"/>
    </row>
    <row r="108" spans="18:20" ht="12.75">
      <c r="R108" s="55"/>
      <c r="S108" s="55"/>
      <c r="T108" s="55"/>
    </row>
    <row r="109" spans="18:20" ht="12.75">
      <c r="R109" s="55"/>
      <c r="S109" s="55"/>
      <c r="T109" s="55"/>
    </row>
    <row r="110" spans="18:20" ht="12.75">
      <c r="R110" s="55"/>
      <c r="S110" s="55"/>
      <c r="T110" s="55"/>
    </row>
    <row r="111" spans="18:20" ht="12.75">
      <c r="R111" s="55"/>
      <c r="S111" s="55"/>
      <c r="T111" s="55"/>
    </row>
    <row r="112" spans="18:20" ht="12.75">
      <c r="R112" s="55"/>
      <c r="S112" s="55"/>
      <c r="T112" s="55"/>
    </row>
    <row r="113" spans="18:20" ht="12.75">
      <c r="R113" s="55"/>
      <c r="S113" s="55"/>
      <c r="T113" s="55"/>
    </row>
    <row r="114" spans="18:20" ht="12.75">
      <c r="R114" s="55"/>
      <c r="S114" s="55"/>
      <c r="T114" s="55"/>
    </row>
    <row r="115" spans="18:20" ht="12.75">
      <c r="R115" s="55"/>
      <c r="S115" s="55"/>
      <c r="T115" s="55"/>
    </row>
    <row r="116" spans="18:20" ht="12.75">
      <c r="R116" s="55"/>
      <c r="S116" s="55"/>
      <c r="T116" s="55"/>
    </row>
    <row r="117" spans="18:20" ht="12.75">
      <c r="R117" s="55"/>
      <c r="S117" s="55"/>
      <c r="T117" s="55"/>
    </row>
    <row r="118" spans="18:20" ht="12.75">
      <c r="R118" s="55"/>
      <c r="S118" s="55"/>
      <c r="T118" s="55"/>
    </row>
    <row r="119" spans="18:20" ht="12.75">
      <c r="R119" s="55"/>
      <c r="S119" s="55"/>
      <c r="T119" s="55"/>
    </row>
    <row r="120" spans="18:20" ht="12.75">
      <c r="R120" s="55"/>
      <c r="S120" s="55"/>
      <c r="T120" s="55"/>
    </row>
    <row r="121" spans="18:20" ht="12.75">
      <c r="R121" s="55"/>
      <c r="S121" s="55"/>
      <c r="T121" s="55"/>
    </row>
    <row r="122" spans="18:20" ht="12.75">
      <c r="R122" s="55"/>
      <c r="S122" s="55"/>
      <c r="T122" s="55"/>
    </row>
    <row r="123" spans="18:20" ht="12.75">
      <c r="R123" s="55"/>
      <c r="S123" s="55"/>
      <c r="T123" s="55"/>
    </row>
    <row r="124" spans="18:20" ht="12.75">
      <c r="R124" s="55"/>
      <c r="S124" s="55"/>
      <c r="T124" s="55"/>
    </row>
    <row r="125" spans="18:20" ht="12.75">
      <c r="R125" s="55"/>
      <c r="S125" s="55"/>
      <c r="T125" s="55"/>
    </row>
    <row r="126" spans="18:20" ht="12.75">
      <c r="R126" s="55"/>
      <c r="S126" s="55"/>
      <c r="T126" s="55"/>
    </row>
    <row r="127" spans="18:20" ht="12.75">
      <c r="R127" s="55"/>
      <c r="S127" s="55"/>
      <c r="T127" s="55"/>
    </row>
    <row r="128" spans="18:20" ht="12.75">
      <c r="R128" s="55"/>
      <c r="S128" s="55"/>
      <c r="T128" s="55"/>
    </row>
    <row r="129" spans="18:20" ht="12.75">
      <c r="R129" s="55"/>
      <c r="S129" s="55"/>
      <c r="T129" s="55"/>
    </row>
    <row r="130" spans="18:20" ht="12.75">
      <c r="R130" s="55"/>
      <c r="S130" s="55"/>
      <c r="T130" s="55"/>
    </row>
    <row r="131" spans="18:20" ht="12.75">
      <c r="R131" s="55"/>
      <c r="S131" s="55"/>
      <c r="T131" s="55"/>
    </row>
    <row r="132" spans="18:20" ht="12.75">
      <c r="R132" s="55"/>
      <c r="S132" s="55"/>
      <c r="T132" s="55"/>
    </row>
    <row r="133" spans="18:20" ht="12.75">
      <c r="R133" s="55"/>
      <c r="S133" s="55"/>
      <c r="T133" s="55"/>
    </row>
    <row r="134" spans="18:20" ht="12.75">
      <c r="R134" s="55"/>
      <c r="S134" s="55"/>
      <c r="T134" s="55"/>
    </row>
    <row r="135" spans="18:20" ht="12.75">
      <c r="R135" s="55"/>
      <c r="S135" s="55"/>
      <c r="T135" s="55"/>
    </row>
    <row r="136" spans="18:20" ht="12.75">
      <c r="R136" s="55"/>
      <c r="S136" s="55"/>
      <c r="T136" s="55"/>
    </row>
  </sheetData>
  <mergeCells count="3">
    <mergeCell ref="B2:R2"/>
    <mergeCell ref="R4:S4"/>
    <mergeCell ref="A12:B12"/>
  </mergeCells>
  <printOptions horizontalCentered="1"/>
  <pageMargins left="0.33" right="0.23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2008-10-13T08:23:45Z</cp:lastPrinted>
  <dcterms:created xsi:type="dcterms:W3CDTF">2008-10-13T08:23:01Z</dcterms:created>
  <dcterms:modified xsi:type="dcterms:W3CDTF">2008-10-13T08:32:30Z</dcterms:modified>
  <cp:category/>
  <cp:version/>
  <cp:contentType/>
  <cp:contentStatus/>
</cp:coreProperties>
</file>