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<sst xmlns="http://schemas.openxmlformats.org/spreadsheetml/2006/main" count="44" uniqueCount="44">
  <si>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Załącznik nr 3</t>
  </si>
  <si>
    <t>INFORMACJA  Z  REALIZACJI  ZAKUPÓW  INWESTYCYJNYCH</t>
  </si>
  <si>
    <t>(stan na dzień 30.06 2008 r.)</t>
  </si>
  <si>
    <t>w tys.zł</t>
  </si>
  <si>
    <t>Rozdział</t>
  </si>
  <si>
    <t>Wyszczególnienie</t>
  </si>
  <si>
    <t xml:space="preserve">  §</t>
  </si>
  <si>
    <t>Plan             pierwotny</t>
  </si>
  <si>
    <t xml:space="preserve">Plan   po zmianach                 </t>
  </si>
  <si>
    <t>Wykonanie</t>
  </si>
  <si>
    <t>% wykonania              6  :  5</t>
  </si>
  <si>
    <t>Dział  600</t>
  </si>
  <si>
    <r>
      <t>Zarząd Dróg Miejskich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- zakup zestawów komputerowych</t>
    </r>
  </si>
  <si>
    <t>Dział  700</t>
  </si>
  <si>
    <t>Pierwokupy i nabycia nieruchomości</t>
  </si>
  <si>
    <t>Dział  710 - zadanie zlecone</t>
  </si>
  <si>
    <r>
      <t>Powiatowy Inspektorat Nadzoru Budowlanego</t>
    </r>
    <r>
      <rPr>
        <sz val="10"/>
        <rFont val="Times New Roman CE"/>
        <family val="1"/>
      </rPr>
      <t xml:space="preserve"> - zakup samochodu  </t>
    </r>
  </si>
  <si>
    <t>Dział  754</t>
  </si>
  <si>
    <t>Dofinansowanie zakupu dwóch samochodow ratowniczo-gaśniczych</t>
  </si>
  <si>
    <t>Zakup motopompy pływającej</t>
  </si>
  <si>
    <t>Dział  750</t>
  </si>
  <si>
    <t>Urząd Miejski:</t>
  </si>
  <si>
    <t>Agregat- dodatkowe źródło energii i kamery dla Urzędu Miejskiego oraz zakup regałów</t>
  </si>
  <si>
    <t>Zakup samochodu osobowego</t>
  </si>
  <si>
    <t>Budowa zintegrowanego systemu informatycznego</t>
  </si>
  <si>
    <t>Dział  801</t>
  </si>
  <si>
    <t>80101               80110</t>
  </si>
  <si>
    <t>Zakup kserokopiarki  dla Zespołu Szkół Sportowych oraz dla Szkoły Podstawowej nr 13</t>
  </si>
  <si>
    <t>Zakup kserokopiarki dla CKU</t>
  </si>
  <si>
    <t>Zakup samochodu dla Zespołu Szkół nr 12 ( dla niepełnosprawnych)</t>
  </si>
  <si>
    <t>Dział  852</t>
  </si>
  <si>
    <t>Zakup zestawu komputerowego do świetlicy</t>
  </si>
  <si>
    <t>Zakup zestawów komputerowych</t>
  </si>
  <si>
    <t>Zintegrowany system komputerowy</t>
  </si>
  <si>
    <t>Dofinansowanie zakupu dwóch samochodów dla MOPS</t>
  </si>
  <si>
    <t>Dział  854</t>
  </si>
  <si>
    <t>Zakup kotła warzelnego dla Specjalnego Ośrodka Szkolno-Wychowawczego</t>
  </si>
  <si>
    <t>Zakup rzutnika multimedialnego</t>
  </si>
  <si>
    <t>Dział  921</t>
  </si>
  <si>
    <t>Zakup wyposażenia do siedziby (meble)</t>
  </si>
  <si>
    <t>OGÓŁEM</t>
  </si>
  <si>
    <t>Autor dokumentu: Małgorzata Liwak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</si>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</sst>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5">
    <font>
      <sz val="10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 CE"/>
      <family val="1"/>
    </font>
    <font>
      <sz val="12"/>
      <name val="Times New Roman"/>
      <family val="1"/>
    </font>
    <font>
      <sz val="10"/>
      <name val="MS Sans Serif"/>
      <family val="0"/>
    </font>
    <font>
      <b/>
      <sz val="8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11"/>
      <name val="Arial CE"/>
      <family val="0"/>
    </font>
    <font>
      <b/>
      <sz val="10"/>
      <name val="Times New Roman CE"/>
      <family val="1"/>
    </font>
    <font>
      <i/>
      <sz val="11"/>
      <name val="Arial CE"/>
      <family val="0"/>
    </font>
    <font>
      <i/>
      <sz val="10"/>
      <name val="Times New Roman CE"/>
      <family val="1"/>
    </font>
    <font>
      <b/>
      <sz val="11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top"/>
    </xf>
    <xf numFmtId="0" fontId="2" fillId="0" borderId="0" xfId="17" applyFont="1" applyAlignment="1">
      <alignment horizontal="centerContinuous" vertical="center"/>
      <protection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8" xfId="0" applyFont="1" applyBorder="1" applyAlignment="1">
      <alignment horizontal="center" vertical="center"/>
    </xf>
    <xf numFmtId="0" fontId="15" fillId="0" borderId="9" xfId="17" applyFont="1" applyBorder="1" applyAlignment="1">
      <alignment vertical="center" wrapText="1"/>
      <protection/>
    </xf>
    <xf numFmtId="0" fontId="14" fillId="0" borderId="10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vertical="center"/>
    </xf>
    <xf numFmtId="164" fontId="16" fillId="0" borderId="12" xfId="17" applyNumberFormat="1" applyFont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/>
    </xf>
    <xf numFmtId="164" fontId="13" fillId="0" borderId="15" xfId="17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right" vertical="center"/>
    </xf>
    <xf numFmtId="164" fontId="15" fillId="0" borderId="12" xfId="17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/>
    </xf>
    <xf numFmtId="0" fontId="15" fillId="0" borderId="0" xfId="17" applyFont="1" applyBorder="1" applyAlignment="1">
      <alignment vertical="center" wrapText="1"/>
      <protection/>
    </xf>
    <xf numFmtId="0" fontId="14" fillId="0" borderId="14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vertical="center"/>
    </xf>
    <xf numFmtId="164" fontId="15" fillId="0" borderId="15" xfId="17" applyNumberFormat="1" applyFont="1" applyBorder="1" applyAlignment="1">
      <alignment horizontal="right" vertical="center"/>
      <protection/>
    </xf>
    <xf numFmtId="0" fontId="20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9">
      <selection activeCell="A37" sqref="A37:A39"/>
    </sheetView>
  </sheetViews>
  <sheetFormatPr defaultColWidth="9.00390625" defaultRowHeight="12.75"/>
  <cols>
    <col min="1" max="1" width="7.625" style="70" customWidth="1"/>
    <col min="2" max="2" width="41.625" style="0" customWidth="1"/>
    <col min="3" max="3" width="5.875" style="71" customWidth="1"/>
    <col min="4" max="6" width="10.125" style="0" customWidth="1"/>
    <col min="7" max="7" width="7.25390625" style="0" customWidth="1"/>
  </cols>
  <sheetData>
    <row r="1" spans="1:6" ht="18.75">
      <c r="A1" s="1"/>
      <c r="B1" s="2"/>
      <c r="C1" s="1"/>
      <c r="D1" s="3"/>
      <c r="F1" s="4" t="s">
        <v>0</v>
      </c>
    </row>
    <row r="2" spans="1:4" ht="18.75">
      <c r="A2" s="1"/>
      <c r="B2" s="2"/>
      <c r="C2" s="1"/>
      <c r="D2" s="2"/>
    </row>
    <row r="3" spans="1:7" ht="21" customHeight="1">
      <c r="A3" s="5" t="s">
        <v>1</v>
      </c>
      <c r="B3" s="6"/>
      <c r="C3" s="6"/>
      <c r="D3" s="7"/>
      <c r="E3" s="8"/>
      <c r="F3" s="8"/>
      <c r="G3" s="8"/>
    </row>
    <row r="4" spans="1:7" ht="18.75">
      <c r="A4" s="9" t="s">
        <v>2</v>
      </c>
      <c r="B4" s="6"/>
      <c r="C4" s="6"/>
      <c r="D4" s="7"/>
      <c r="E4" s="8"/>
      <c r="F4" s="8"/>
      <c r="G4" s="8"/>
    </row>
    <row r="5" spans="1:6" ht="12.75" customHeight="1" thickBot="1">
      <c r="A5" s="1"/>
      <c r="B5" s="2"/>
      <c r="C5" s="1"/>
      <c r="D5" s="3"/>
      <c r="F5" s="10" t="s">
        <v>3</v>
      </c>
    </row>
    <row r="6" spans="1:7" ht="50.25" customHeight="1" thickTop="1">
      <c r="A6" s="11" t="s">
        <v>4</v>
      </c>
      <c r="B6" s="12" t="s">
        <v>5</v>
      </c>
      <c r="C6" s="13" t="s">
        <v>6</v>
      </c>
      <c r="D6" s="14" t="s">
        <v>7</v>
      </c>
      <c r="E6" s="14" t="s">
        <v>8</v>
      </c>
      <c r="F6" s="15" t="s">
        <v>9</v>
      </c>
      <c r="G6" s="16" t="s">
        <v>10</v>
      </c>
    </row>
    <row r="7" spans="1:7" s="22" customFormat="1" ht="13.5" thickBot="1">
      <c r="A7" s="17">
        <v>1</v>
      </c>
      <c r="B7" s="18">
        <v>2</v>
      </c>
      <c r="C7" s="19">
        <v>3</v>
      </c>
      <c r="D7" s="20">
        <v>4</v>
      </c>
      <c r="E7" s="20">
        <v>5</v>
      </c>
      <c r="F7" s="20">
        <v>6</v>
      </c>
      <c r="G7" s="21">
        <v>7</v>
      </c>
    </row>
    <row r="8" spans="1:7" s="28" customFormat="1" ht="15.75" customHeight="1" thickBot="1" thickTop="1">
      <c r="A8" s="23"/>
      <c r="B8" s="24" t="s">
        <v>11</v>
      </c>
      <c r="C8" s="25"/>
      <c r="D8" s="26">
        <f>D9</f>
        <v>35</v>
      </c>
      <c r="E8" s="26">
        <f>E9</f>
        <v>35.7</v>
      </c>
      <c r="F8" s="26">
        <f>F9</f>
        <v>31.4</v>
      </c>
      <c r="G8" s="27">
        <f aca="true" t="shared" si="0" ref="G8:G36">F8/E8*100</f>
        <v>87.95518207282912</v>
      </c>
    </row>
    <row r="9" spans="1:7" s="34" customFormat="1" ht="30.75" customHeight="1" thickBot="1" thickTop="1">
      <c r="A9" s="29">
        <v>60095</v>
      </c>
      <c r="B9" s="30" t="s">
        <v>12</v>
      </c>
      <c r="C9" s="31">
        <v>6060</v>
      </c>
      <c r="D9" s="32">
        <v>35</v>
      </c>
      <c r="E9" s="32">
        <v>35.7</v>
      </c>
      <c r="F9" s="32">
        <v>31.4</v>
      </c>
      <c r="G9" s="33">
        <f t="shared" si="0"/>
        <v>87.95518207282912</v>
      </c>
    </row>
    <row r="10" spans="1:7" s="34" customFormat="1" ht="15.75" customHeight="1" thickBot="1" thickTop="1">
      <c r="A10" s="23"/>
      <c r="B10" s="24" t="s">
        <v>13</v>
      </c>
      <c r="C10" s="35"/>
      <c r="D10" s="36">
        <f>D11</f>
        <v>800</v>
      </c>
      <c r="E10" s="36">
        <f>E11</f>
        <v>800</v>
      </c>
      <c r="F10" s="36">
        <f>F11</f>
        <v>262.1</v>
      </c>
      <c r="G10" s="37">
        <f t="shared" si="0"/>
        <v>32.7625</v>
      </c>
    </row>
    <row r="11" spans="1:7" s="34" customFormat="1" ht="16.5" customHeight="1" thickBot="1" thickTop="1">
      <c r="A11" s="29">
        <v>70005</v>
      </c>
      <c r="B11" s="38" t="s">
        <v>14</v>
      </c>
      <c r="C11" s="31">
        <v>6060</v>
      </c>
      <c r="D11" s="39">
        <v>800</v>
      </c>
      <c r="E11" s="39">
        <v>800</v>
      </c>
      <c r="F11" s="39">
        <v>262.1</v>
      </c>
      <c r="G11" s="33">
        <f t="shared" si="0"/>
        <v>32.7625</v>
      </c>
    </row>
    <row r="12" spans="1:7" s="34" customFormat="1" ht="15.75" customHeight="1" thickBot="1" thickTop="1">
      <c r="A12" s="23"/>
      <c r="B12" s="24" t="s">
        <v>15</v>
      </c>
      <c r="C12" s="25"/>
      <c r="D12" s="26">
        <f>SUM(D13)</f>
        <v>40</v>
      </c>
      <c r="E12" s="26">
        <f>SUM(E13)</f>
        <v>40</v>
      </c>
      <c r="F12" s="26">
        <f>SUM(F13)</f>
        <v>40</v>
      </c>
      <c r="G12" s="37">
        <f t="shared" si="0"/>
        <v>100</v>
      </c>
    </row>
    <row r="13" spans="1:7" s="34" customFormat="1" ht="27.75" thickBot="1" thickTop="1">
      <c r="A13" s="29">
        <v>71015</v>
      </c>
      <c r="B13" s="40" t="s">
        <v>16</v>
      </c>
      <c r="C13" s="41">
        <v>6060</v>
      </c>
      <c r="D13" s="39">
        <v>40</v>
      </c>
      <c r="E13" s="39">
        <v>40</v>
      </c>
      <c r="F13" s="39">
        <v>40</v>
      </c>
      <c r="G13" s="33">
        <f t="shared" si="0"/>
        <v>100</v>
      </c>
    </row>
    <row r="14" spans="1:7" s="34" customFormat="1" ht="18" customHeight="1" thickBot="1" thickTop="1">
      <c r="A14" s="23"/>
      <c r="B14" s="24" t="s">
        <v>17</v>
      </c>
      <c r="C14" s="35"/>
      <c r="D14" s="26">
        <f>D15</f>
        <v>600</v>
      </c>
      <c r="E14" s="26">
        <f>SUM(E15:E16)</f>
        <v>603.745</v>
      </c>
      <c r="F14" s="26">
        <f>SUM(F15:F16)</f>
        <v>303.7</v>
      </c>
      <c r="G14" s="27">
        <f t="shared" si="0"/>
        <v>50.30269401816992</v>
      </c>
    </row>
    <row r="15" spans="1:7" s="46" customFormat="1" ht="27" customHeight="1" thickTop="1">
      <c r="A15" s="42">
        <v>75411</v>
      </c>
      <c r="B15" s="43" t="s">
        <v>18</v>
      </c>
      <c r="C15" s="44">
        <v>6220</v>
      </c>
      <c r="D15" s="45">
        <v>600</v>
      </c>
      <c r="E15" s="45">
        <v>600</v>
      </c>
      <c r="F15" s="45">
        <v>300</v>
      </c>
      <c r="G15" s="33">
        <f t="shared" si="0"/>
        <v>50</v>
      </c>
    </row>
    <row r="16" spans="1:7" s="34" customFormat="1" ht="17.25" customHeight="1" thickBot="1">
      <c r="A16" s="47">
        <v>75411</v>
      </c>
      <c r="B16" s="48" t="s">
        <v>19</v>
      </c>
      <c r="C16" s="49">
        <v>6060</v>
      </c>
      <c r="D16" s="50">
        <v>0</v>
      </c>
      <c r="E16" s="50">
        <v>3.745</v>
      </c>
      <c r="F16" s="50">
        <v>3.7</v>
      </c>
      <c r="G16" s="33">
        <f t="shared" si="0"/>
        <v>98.79839786381842</v>
      </c>
    </row>
    <row r="17" spans="1:7" s="28" customFormat="1" ht="17.25" customHeight="1" thickBot="1" thickTop="1">
      <c r="A17" s="23"/>
      <c r="B17" s="24" t="s">
        <v>20</v>
      </c>
      <c r="C17" s="25"/>
      <c r="D17" s="26">
        <f>SUM(D19:D21)</f>
        <v>905</v>
      </c>
      <c r="E17" s="26">
        <f>SUM(E19:E21)</f>
        <v>978.625</v>
      </c>
      <c r="F17" s="26">
        <f>SUM(F19:F21)</f>
        <v>168.4</v>
      </c>
      <c r="G17" s="27">
        <f t="shared" si="0"/>
        <v>17.207817090305273</v>
      </c>
    </row>
    <row r="18" spans="1:7" s="28" customFormat="1" ht="13.5" customHeight="1" thickTop="1">
      <c r="A18" s="29">
        <v>75023</v>
      </c>
      <c r="B18" s="51" t="s">
        <v>21</v>
      </c>
      <c r="C18" s="52"/>
      <c r="D18" s="53"/>
      <c r="E18" s="53"/>
      <c r="F18" s="53"/>
      <c r="G18" s="54"/>
    </row>
    <row r="19" spans="1:7" s="34" customFormat="1" ht="27" customHeight="1">
      <c r="A19" s="55"/>
      <c r="B19" s="56" t="s">
        <v>22</v>
      </c>
      <c r="C19" s="31">
        <v>6060</v>
      </c>
      <c r="D19" s="39">
        <v>80</v>
      </c>
      <c r="E19" s="39">
        <v>153.625</v>
      </c>
      <c r="F19" s="39">
        <v>55.6</v>
      </c>
      <c r="G19" s="33">
        <f t="shared" si="0"/>
        <v>36.1920260374288</v>
      </c>
    </row>
    <row r="20" spans="1:7" s="34" customFormat="1" ht="13.5" customHeight="1">
      <c r="A20" s="55"/>
      <c r="B20" s="38" t="s">
        <v>23</v>
      </c>
      <c r="C20" s="31">
        <v>6060</v>
      </c>
      <c r="D20" s="39">
        <v>120</v>
      </c>
      <c r="E20" s="39">
        <v>120</v>
      </c>
      <c r="F20" s="39">
        <v>0</v>
      </c>
      <c r="G20" s="33">
        <f t="shared" si="0"/>
        <v>0</v>
      </c>
    </row>
    <row r="21" spans="1:7" s="34" customFormat="1" ht="16.5" customHeight="1" thickBot="1">
      <c r="A21" s="57"/>
      <c r="B21" s="48" t="s">
        <v>24</v>
      </c>
      <c r="C21" s="49">
        <v>6060</v>
      </c>
      <c r="D21" s="50">
        <v>705</v>
      </c>
      <c r="E21" s="50">
        <v>705</v>
      </c>
      <c r="F21" s="50">
        <v>112.8</v>
      </c>
      <c r="G21" s="33">
        <f t="shared" si="0"/>
        <v>16</v>
      </c>
    </row>
    <row r="22" spans="1:7" s="34" customFormat="1" ht="13.5" customHeight="1" thickBot="1" thickTop="1">
      <c r="A22" s="58"/>
      <c r="B22" s="24" t="s">
        <v>25</v>
      </c>
      <c r="C22" s="59"/>
      <c r="D22" s="60">
        <f>SUM(D23:D25)</f>
        <v>162.7</v>
      </c>
      <c r="E22" s="60">
        <f>SUM(E23:E25)</f>
        <v>138.52800000000002</v>
      </c>
      <c r="F22" s="60">
        <f>SUM(F23:F25)</f>
        <v>120.5</v>
      </c>
      <c r="G22" s="27">
        <f t="shared" si="0"/>
        <v>86.98602448602448</v>
      </c>
    </row>
    <row r="23" spans="1:7" s="34" customFormat="1" ht="30" customHeight="1" thickTop="1">
      <c r="A23" s="61" t="s">
        <v>26</v>
      </c>
      <c r="B23" s="38" t="s">
        <v>27</v>
      </c>
      <c r="C23" s="31">
        <v>6060</v>
      </c>
      <c r="D23" s="39">
        <v>8.6</v>
      </c>
      <c r="E23" s="39">
        <v>18</v>
      </c>
      <c r="F23" s="39">
        <v>0</v>
      </c>
      <c r="G23" s="33">
        <f t="shared" si="0"/>
        <v>0</v>
      </c>
    </row>
    <row r="24" spans="1:7" s="34" customFormat="1" ht="14.25">
      <c r="A24" s="61">
        <v>80140</v>
      </c>
      <c r="B24" s="38" t="s">
        <v>28</v>
      </c>
      <c r="C24" s="31">
        <v>6060</v>
      </c>
      <c r="D24" s="39">
        <v>4.1</v>
      </c>
      <c r="E24" s="39">
        <v>4.1</v>
      </c>
      <c r="F24" s="39">
        <v>4.1</v>
      </c>
      <c r="G24" s="33">
        <f t="shared" si="0"/>
        <v>100</v>
      </c>
    </row>
    <row r="25" spans="1:7" s="34" customFormat="1" ht="28.5" customHeight="1" thickBot="1">
      <c r="A25" s="61">
        <v>80195</v>
      </c>
      <c r="B25" s="38" t="s">
        <v>29</v>
      </c>
      <c r="C25" s="31">
        <v>6060</v>
      </c>
      <c r="D25" s="39">
        <f>154.1-4.1</f>
        <v>150</v>
      </c>
      <c r="E25" s="39">
        <f>120.528-4.1</f>
        <v>116.42800000000001</v>
      </c>
      <c r="F25" s="39">
        <f>120.5-4.1</f>
        <v>116.4</v>
      </c>
      <c r="G25" s="33">
        <f t="shared" si="0"/>
        <v>99.97595080221252</v>
      </c>
    </row>
    <row r="26" spans="1:7" s="63" customFormat="1" ht="15.75" customHeight="1" thickBot="1" thickTop="1">
      <c r="A26" s="23"/>
      <c r="B26" s="24" t="s">
        <v>30</v>
      </c>
      <c r="C26" s="62"/>
      <c r="D26" s="26">
        <f>SUM(D27:D30)</f>
        <v>448.52</v>
      </c>
      <c r="E26" s="26">
        <f>SUM(E27:E30)</f>
        <v>448.52</v>
      </c>
      <c r="F26" s="26">
        <f>SUM(F27:F30)</f>
        <v>191.17</v>
      </c>
      <c r="G26" s="27">
        <f t="shared" si="0"/>
        <v>42.622402568447335</v>
      </c>
    </row>
    <row r="27" spans="1:7" s="34" customFormat="1" ht="13.5" customHeight="1" thickTop="1">
      <c r="A27" s="29">
        <v>85201</v>
      </c>
      <c r="B27" s="64" t="s">
        <v>31</v>
      </c>
      <c r="C27" s="41">
        <v>6060</v>
      </c>
      <c r="D27" s="39">
        <v>3.5</v>
      </c>
      <c r="E27" s="39">
        <v>3.5</v>
      </c>
      <c r="F27" s="39">
        <v>3.5</v>
      </c>
      <c r="G27" s="33">
        <f>F27/E27*100</f>
        <v>100</v>
      </c>
    </row>
    <row r="28" spans="1:7" s="46" customFormat="1" ht="18.75" customHeight="1">
      <c r="A28" s="29">
        <v>85218</v>
      </c>
      <c r="B28" s="64" t="s">
        <v>32</v>
      </c>
      <c r="C28" s="41">
        <v>6060</v>
      </c>
      <c r="D28" s="39">
        <v>10.57</v>
      </c>
      <c r="E28" s="39">
        <v>10.57</v>
      </c>
      <c r="F28" s="39">
        <v>10.57</v>
      </c>
      <c r="G28" s="33">
        <f>F28/E28*100</f>
        <v>100</v>
      </c>
    </row>
    <row r="29" spans="1:7" s="34" customFormat="1" ht="16.5" customHeight="1">
      <c r="A29" s="29">
        <v>85219</v>
      </c>
      <c r="B29" s="64" t="s">
        <v>33</v>
      </c>
      <c r="C29" s="41">
        <v>6060</v>
      </c>
      <c r="D29" s="39">
        <v>281</v>
      </c>
      <c r="E29" s="39">
        <v>281</v>
      </c>
      <c r="F29" s="39">
        <v>177.1</v>
      </c>
      <c r="G29" s="33">
        <f>F29/E29*100</f>
        <v>63.02491103202846</v>
      </c>
    </row>
    <row r="30" spans="1:7" s="34" customFormat="1" ht="26.25" customHeight="1" thickBot="1">
      <c r="A30" s="29">
        <v>85295</v>
      </c>
      <c r="B30" s="38" t="s">
        <v>34</v>
      </c>
      <c r="C30" s="31">
        <v>6060</v>
      </c>
      <c r="D30" s="39">
        <v>153.45</v>
      </c>
      <c r="E30" s="39">
        <v>153.45</v>
      </c>
      <c r="F30" s="39">
        <v>0</v>
      </c>
      <c r="G30" s="33">
        <f t="shared" si="0"/>
        <v>0</v>
      </c>
    </row>
    <row r="31" spans="1:7" s="34" customFormat="1" ht="15" customHeight="1" thickBot="1" thickTop="1">
      <c r="A31" s="23"/>
      <c r="B31" s="24" t="s">
        <v>35</v>
      </c>
      <c r="C31" s="25"/>
      <c r="D31" s="26">
        <f>SUM(D32:D33)</f>
        <v>16</v>
      </c>
      <c r="E31" s="26">
        <f>SUM(E32:E33)</f>
        <v>16</v>
      </c>
      <c r="F31" s="26">
        <f>SUM(F32:F33)</f>
        <v>9</v>
      </c>
      <c r="G31" s="27">
        <f t="shared" si="0"/>
        <v>56.25</v>
      </c>
    </row>
    <row r="32" spans="1:7" s="34" customFormat="1" ht="26.25" thickTop="1">
      <c r="A32" s="29">
        <v>85403</v>
      </c>
      <c r="B32" s="38" t="s">
        <v>36</v>
      </c>
      <c r="C32" s="31">
        <v>6060</v>
      </c>
      <c r="D32" s="39">
        <v>9</v>
      </c>
      <c r="E32" s="39">
        <v>9</v>
      </c>
      <c r="F32" s="39">
        <v>9</v>
      </c>
      <c r="G32" s="33">
        <f t="shared" si="0"/>
        <v>100</v>
      </c>
    </row>
    <row r="33" spans="1:7" s="34" customFormat="1" ht="15" thickBot="1">
      <c r="A33" s="29">
        <v>85407</v>
      </c>
      <c r="B33" s="38" t="s">
        <v>37</v>
      </c>
      <c r="C33" s="31">
        <v>6060</v>
      </c>
      <c r="D33" s="39">
        <v>7</v>
      </c>
      <c r="E33" s="39">
        <v>7</v>
      </c>
      <c r="F33" s="39">
        <v>0</v>
      </c>
      <c r="G33" s="33">
        <f t="shared" si="0"/>
        <v>0</v>
      </c>
    </row>
    <row r="34" spans="1:7" s="34" customFormat="1" ht="15" customHeight="1" thickBot="1" thickTop="1">
      <c r="A34" s="23"/>
      <c r="B34" s="24" t="s">
        <v>38</v>
      </c>
      <c r="C34" s="25"/>
      <c r="D34" s="26">
        <f>SUM(D35)</f>
        <v>0</v>
      </c>
      <c r="E34" s="26">
        <f>SUM(E35)</f>
        <v>9.2</v>
      </c>
      <c r="F34" s="26">
        <f>SUM(F35)</f>
        <v>9.2</v>
      </c>
      <c r="G34" s="27">
        <f>F34/E34*100</f>
        <v>100</v>
      </c>
    </row>
    <row r="35" spans="1:7" s="34" customFormat="1" ht="21.75" customHeight="1" thickBot="1" thickTop="1">
      <c r="A35" s="29">
        <v>92106</v>
      </c>
      <c r="B35" s="38" t="s">
        <v>39</v>
      </c>
      <c r="C35" s="31">
        <v>6220</v>
      </c>
      <c r="D35" s="39">
        <v>0</v>
      </c>
      <c r="E35" s="39">
        <v>9.2</v>
      </c>
      <c r="F35" s="39">
        <v>9.2</v>
      </c>
      <c r="G35" s="33">
        <f>F35/E35*100</f>
        <v>100</v>
      </c>
    </row>
    <row r="36" spans="1:7" s="69" customFormat="1" ht="20.25" customHeight="1" thickBot="1" thickTop="1">
      <c r="A36" s="65"/>
      <c r="B36" s="66" t="s">
        <v>40</v>
      </c>
      <c r="C36" s="67"/>
      <c r="D36" s="68">
        <f>D31+D26+D22+D17+D14+D8+D10+D12+D34</f>
        <v>3007.2200000000003</v>
      </c>
      <c r="E36" s="68">
        <f>E31+E26+E22+E17+E14+E8+E10+E12+E34</f>
        <v>3070.3179999999998</v>
      </c>
      <c r="F36" s="68">
        <f>F31+F26+F22+F17+F14+F8+F10+F12+F34</f>
        <v>1135.47</v>
      </c>
      <c r="G36" s="37">
        <f t="shared" si="0"/>
        <v>36.98216275968809</v>
      </c>
    </row>
    <row r="37" ht="13.5" thickTop="1">
      <c r="A37" s="72" t="s">
        <v>41</v>
      </c>
    </row>
    <row r="38" ht="12.75">
      <c r="A38" s="72" t="s">
        <v>42</v>
      </c>
    </row>
    <row r="39" ht="12.75">
      <c r="A39" s="72" t="s">
        <v>43</v>
      </c>
    </row>
    <row r="42" ht="12.75">
      <c r="B42" s="38"/>
    </row>
  </sheetData>
  <printOptions horizontalCentered="1"/>
  <pageMargins left="0.2362204724409449" right="0.2362204724409449" top="0.5905511811023623" bottom="0.629921259842519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2008-10-13T09:07:57Z</cp:lastPrinted>
  <dcterms:created xsi:type="dcterms:W3CDTF">2008-10-13T08:50:30Z</dcterms:created>
  <dcterms:modified xsi:type="dcterms:W3CDTF">2008-10-13T10:53:58Z</dcterms:modified>
  <cp:category/>
  <cp:version/>
  <cp:contentType/>
  <cp:contentStatus/>
</cp:coreProperties>
</file>