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<sst xmlns="http://schemas.openxmlformats.org/spreadsheetml/2006/main" count="69" uniqueCount="69">
  <si>
    <t>Załącznik nr 3</t>
  </si>
  <si>
    <t>INFORMACJA  Z  REALIZACJI  ZAKUPÓW  INWESTYCYJNYCH</t>
  </si>
  <si>
    <t>(stan na dzień 31.12 2008 r.)</t>
  </si>
  <si>
    <t>w tys. zł.</t>
  </si>
  <si>
    <t>L.p.</t>
  </si>
  <si>
    <t>Wyszczególnienie</t>
  </si>
  <si>
    <t>Rozdział   §</t>
  </si>
  <si>
    <t>Plan pierwotny</t>
  </si>
  <si>
    <t xml:space="preserve">Plan   po zmianach                 </t>
  </si>
  <si>
    <t>Wykonanie</t>
  </si>
  <si>
    <t>% wykonania              6  :  5</t>
  </si>
  <si>
    <t>Dział  600</t>
  </si>
  <si>
    <r>
      <t xml:space="preserve">ZDM- </t>
    </r>
    <r>
      <rPr>
        <i/>
        <sz val="9"/>
        <rFont val="Times New Roman"/>
        <family val="1"/>
      </rPr>
      <t>zakupy sprzętu komputerowego, oprogramowania, projektora i kserokopiarki</t>
    </r>
  </si>
  <si>
    <t xml:space="preserve"> 60095    6060</t>
  </si>
  <si>
    <t>Dział  700</t>
  </si>
  <si>
    <r>
      <t>Gospodarka gruntami i nieruchomościami - p</t>
    </r>
    <r>
      <rPr>
        <i/>
        <sz val="10"/>
        <rFont val="Times New Roman"/>
        <family val="1"/>
      </rPr>
      <t>ierwokupy nieruchomości, wykupy gruntów</t>
    </r>
  </si>
  <si>
    <t>70005    6060</t>
  </si>
  <si>
    <t>Dział  710</t>
  </si>
  <si>
    <r>
      <t xml:space="preserve">Nadzór budowlany - </t>
    </r>
    <r>
      <rPr>
        <i/>
        <sz val="9"/>
        <rFont val="Times New Roman"/>
        <family val="1"/>
      </rPr>
      <t>zakup sprzętu komputerowego</t>
    </r>
  </si>
  <si>
    <t>71015     6060</t>
  </si>
  <si>
    <t>Dział  750</t>
  </si>
  <si>
    <r>
      <t>Urząd Miejski -</t>
    </r>
    <r>
      <rPr>
        <i/>
        <sz val="9"/>
        <rFont val="Times New Roman"/>
        <family val="1"/>
      </rPr>
      <t xml:space="preserve"> zintegrowany system informatyczny (zakup sprzętu, urządzeń sieciowych, oprogramaowania), zakup regałów do archiwum, fotoimitatora dla Straży Miejskiej</t>
    </r>
  </si>
  <si>
    <t>75023    6060</t>
  </si>
  <si>
    <t>Dział  754</t>
  </si>
  <si>
    <r>
      <t>Komenda Miejska Policji</t>
    </r>
    <r>
      <rPr>
        <i/>
        <sz val="10"/>
        <rFont val="Times New Roman"/>
        <family val="1"/>
      </rPr>
      <t xml:space="preserve">  -</t>
    </r>
    <r>
      <rPr>
        <i/>
        <sz val="9"/>
        <rFont val="Times New Roman"/>
        <family val="1"/>
      </rPr>
      <t xml:space="preserve"> zakup samochodu</t>
    </r>
  </si>
  <si>
    <t>75405       6060</t>
  </si>
  <si>
    <r>
      <t xml:space="preserve">Komenda Miejska Państwowej Straży Pożarnej - </t>
    </r>
    <r>
      <rPr>
        <i/>
        <sz val="9"/>
        <rFont val="Times New Roman"/>
        <family val="1"/>
      </rPr>
      <t>dofinansowanie zakupu samochodów ratowniczo - gaśniczych</t>
    </r>
  </si>
  <si>
    <t>75411       6060</t>
  </si>
  <si>
    <r>
      <t xml:space="preserve">BZK - </t>
    </r>
    <r>
      <rPr>
        <i/>
        <sz val="9"/>
        <rFont val="Times New Roman"/>
        <family val="1"/>
      </rPr>
      <t>zakup kabiny dekontaminacyjnej do spłukiwania i neutralizacji odzieży osób opuszczających strefę skażoną</t>
    </r>
  </si>
  <si>
    <t>75414       6060</t>
  </si>
  <si>
    <t>Dział  801</t>
  </si>
  <si>
    <t>Zakup sprzętu komputerowego  - Szkoła Podstawowa nr 13, Zespół Szkół Sportowych</t>
  </si>
  <si>
    <t xml:space="preserve">80101,    80110  6060           </t>
  </si>
  <si>
    <r>
      <t xml:space="preserve">Przedszkole Nr 15 - </t>
    </r>
    <r>
      <rPr>
        <i/>
        <sz val="9"/>
        <rFont val="Times New Roman"/>
        <family val="1"/>
      </rPr>
      <t xml:space="preserve">zakup kotła warzelnego, </t>
    </r>
    <r>
      <rPr>
        <sz val="10"/>
        <rFont val="Times New Roman"/>
        <family val="1"/>
      </rPr>
      <t xml:space="preserve">Przedszkole Nr 10 - </t>
    </r>
    <r>
      <rPr>
        <i/>
        <sz val="9"/>
        <rFont val="Times New Roman"/>
        <family val="1"/>
      </rPr>
      <t>zakup maszyny do mycia nzczyń</t>
    </r>
    <r>
      <rPr>
        <sz val="10"/>
        <rFont val="Times New Roman"/>
        <family val="1"/>
      </rPr>
      <t xml:space="preserve"> </t>
    </r>
  </si>
  <si>
    <t>80104  6210</t>
  </si>
  <si>
    <t>Zakup kserokopiarki dla CKU</t>
  </si>
  <si>
    <t>80140  6060</t>
  </si>
  <si>
    <t>Zakup samochodu do przewozu osób niepełnosprawnych  dla Zespołu Szkół nr 12</t>
  </si>
  <si>
    <t>80195  6060</t>
  </si>
  <si>
    <t>Dział  851</t>
  </si>
  <si>
    <t>Zakup miernika prędkości dla Komendy Miejskiej Policji</t>
  </si>
  <si>
    <t>85153    6060</t>
  </si>
  <si>
    <t>Dział  852</t>
  </si>
  <si>
    <t>Zakup komputera do świetlicy</t>
  </si>
  <si>
    <t>85201    6060</t>
  </si>
  <si>
    <t>Zakup sprzętu komputerowego</t>
  </si>
  <si>
    <t>85212    6060</t>
  </si>
  <si>
    <r>
      <t>Powiatowe Centrum Pomocy Rodzinie - z</t>
    </r>
    <r>
      <rPr>
        <i/>
        <sz val="10"/>
        <rFont val="Times New Roman"/>
        <family val="1"/>
      </rPr>
      <t>akup sprzętu komputerowego</t>
    </r>
  </si>
  <si>
    <t>85218   6060</t>
  </si>
  <si>
    <r>
      <t>MOPS  -</t>
    </r>
    <r>
      <rPr>
        <i/>
        <sz val="10"/>
        <rFont val="Times New Roman"/>
        <family val="1"/>
      </rPr>
      <t xml:space="preserve"> zintegrowany system komputerowy</t>
    </r>
  </si>
  <si>
    <t>85219   6060</t>
  </si>
  <si>
    <r>
      <t>MOPS  -</t>
    </r>
    <r>
      <rPr>
        <i/>
        <sz val="10"/>
        <rFont val="Times New Roman"/>
        <family val="1"/>
      </rPr>
      <t xml:space="preserve"> dofinansowanie zakupu dwóch samochodów</t>
    </r>
  </si>
  <si>
    <t>85295   6060</t>
  </si>
  <si>
    <t>Dział  854</t>
  </si>
  <si>
    <r>
      <t xml:space="preserve">Specjalny Ośrodek Szkolno - Wychowawczy </t>
    </r>
    <r>
      <rPr>
        <i/>
        <sz val="9"/>
        <rFont val="Times New Roman"/>
        <family val="1"/>
      </rPr>
      <t xml:space="preserve"> - zakup kotła warzelnego </t>
    </r>
  </si>
  <si>
    <t>85403    6060</t>
  </si>
  <si>
    <r>
      <t xml:space="preserve">Pałac Młodzieży - </t>
    </r>
    <r>
      <rPr>
        <i/>
        <sz val="9"/>
        <rFont val="Times New Roman"/>
        <family val="1"/>
      </rPr>
      <t>zakup rzutnika multimedialnego</t>
    </r>
  </si>
  <si>
    <t>85407    6060</t>
  </si>
  <si>
    <t>Dział  921</t>
  </si>
  <si>
    <r>
      <t xml:space="preserve">BTD - </t>
    </r>
    <r>
      <rPr>
        <i/>
        <sz val="10"/>
        <rFont val="Times New Roman"/>
        <family val="1"/>
      </rPr>
      <t xml:space="preserve">zakup kasy fiskalnej i oprogramowania komputerowego </t>
    </r>
  </si>
  <si>
    <t>92106   6220</t>
  </si>
  <si>
    <r>
      <t xml:space="preserve">Filharmonia - </t>
    </r>
    <r>
      <rPr>
        <i/>
        <sz val="10"/>
        <rFont val="Times New Roman"/>
        <family val="1"/>
      </rPr>
      <t>zakup instrumentów</t>
    </r>
  </si>
  <si>
    <t>92108   6220</t>
  </si>
  <si>
    <r>
      <t>Muzeum -</t>
    </r>
    <r>
      <rPr>
        <i/>
        <sz val="9"/>
        <rFont val="Times New Roman"/>
        <family val="1"/>
      </rPr>
      <t xml:space="preserve"> zakup systemu do ochrony i monitorowania obiektów Muzeum</t>
    </r>
  </si>
  <si>
    <t>92118   6220</t>
  </si>
  <si>
    <t>OGÓŁEM</t>
  </si>
  <si>
    <t>Wprowadził do BIP: Agnieszka Sulewska</t>
  </si>
  <si>
    <t>Data wprowadzenia do BIP: 24.04.2009 r.</t>
  </si>
  <si>
    <t>Autor dokumentu: Agnieszka Sulewska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</si>
</sst>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 vertical="top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164" fontId="15" fillId="0" borderId="9" xfId="0" applyNumberFormat="1" applyFont="1" applyBorder="1" applyAlignment="1">
      <alignment horizontal="right" vertical="center" wrapText="1"/>
    </xf>
    <xf numFmtId="164" fontId="15" fillId="0" borderId="10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37">
      <selection activeCell="A40" sqref="A40:A42"/>
    </sheetView>
  </sheetViews>
  <sheetFormatPr defaultColWidth="9.00390625" defaultRowHeight="12.75"/>
  <cols>
    <col min="1" max="1" width="6.625" style="1" customWidth="1"/>
    <col min="2" max="2" width="27.25390625" style="2" customWidth="1"/>
    <col min="3" max="3" width="7.875" style="3" customWidth="1"/>
    <col min="4" max="4" width="8.625" style="4" customWidth="1"/>
    <col min="5" max="5" width="10.00390625" style="2" customWidth="1"/>
    <col min="6" max="6" width="10.625" style="2" customWidth="1"/>
    <col min="7" max="7" width="9.125" style="2" customWidth="1"/>
    <col min="8" max="16384" width="9.125" style="2" customWidth="1"/>
  </cols>
  <sheetData>
    <row r="1" ht="15">
      <c r="F1" s="5" t="s">
        <v>0</v>
      </c>
    </row>
    <row r="2" spans="1:7" s="9" customFormat="1" ht="21.75" customHeight="1">
      <c r="A2" s="6" t="s">
        <v>1</v>
      </c>
      <c r="B2" s="6"/>
      <c r="C2" s="7"/>
      <c r="D2" s="8"/>
      <c r="E2" s="6"/>
      <c r="F2" s="6"/>
      <c r="G2" s="6"/>
    </row>
    <row r="3" spans="1:7" ht="15.75">
      <c r="A3" s="10" t="s">
        <v>2</v>
      </c>
      <c r="B3" s="11"/>
      <c r="C3" s="7"/>
      <c r="D3" s="12"/>
      <c r="E3" s="11"/>
      <c r="F3" s="11"/>
      <c r="G3" s="11"/>
    </row>
    <row r="4" ht="22.5" customHeight="1" thickBot="1">
      <c r="F4" s="13" t="s">
        <v>3</v>
      </c>
    </row>
    <row r="5" spans="1:7" s="20" customFormat="1" ht="47.25" customHeight="1">
      <c r="A5" s="14" t="s">
        <v>4</v>
      </c>
      <c r="B5" s="15" t="s">
        <v>5</v>
      </c>
      <c r="C5" s="16" t="s">
        <v>6</v>
      </c>
      <c r="D5" s="17" t="s">
        <v>7</v>
      </c>
      <c r="E5" s="17" t="s">
        <v>8</v>
      </c>
      <c r="F5" s="18" t="s">
        <v>9</v>
      </c>
      <c r="G5" s="19" t="s">
        <v>10</v>
      </c>
    </row>
    <row r="6" spans="1:7" s="26" customFormat="1" ht="10.5" customHeight="1">
      <c r="A6" s="21">
        <v>1</v>
      </c>
      <c r="B6" s="22">
        <v>2</v>
      </c>
      <c r="C6" s="23">
        <v>3</v>
      </c>
      <c r="D6" s="24">
        <v>4</v>
      </c>
      <c r="E6" s="22">
        <v>5</v>
      </c>
      <c r="F6" s="22">
        <v>6</v>
      </c>
      <c r="G6" s="25">
        <v>7</v>
      </c>
    </row>
    <row r="7" spans="1:7" s="33" customFormat="1" ht="21" customHeight="1">
      <c r="A7" s="27"/>
      <c r="B7" s="28" t="s">
        <v>11</v>
      </c>
      <c r="C7" s="29"/>
      <c r="D7" s="30">
        <f>SUM(D8)</f>
        <v>35</v>
      </c>
      <c r="E7" s="31">
        <f>E8</f>
        <v>31.4</v>
      </c>
      <c r="F7" s="31">
        <f>F8</f>
        <v>31.4</v>
      </c>
      <c r="G7" s="32">
        <f>G8</f>
        <v>100</v>
      </c>
    </row>
    <row r="8" spans="1:7" s="40" customFormat="1" ht="42" customHeight="1">
      <c r="A8" s="34">
        <v>1</v>
      </c>
      <c r="B8" s="35" t="s">
        <v>12</v>
      </c>
      <c r="C8" s="36" t="s">
        <v>13</v>
      </c>
      <c r="D8" s="37">
        <v>35</v>
      </c>
      <c r="E8" s="38">
        <v>31.4</v>
      </c>
      <c r="F8" s="38">
        <v>31.4</v>
      </c>
      <c r="G8" s="39">
        <f>F8/E8*100</f>
        <v>100</v>
      </c>
    </row>
    <row r="9" spans="1:7" s="33" customFormat="1" ht="20.25" customHeight="1">
      <c r="A9" s="27"/>
      <c r="B9" s="28" t="s">
        <v>14</v>
      </c>
      <c r="C9" s="29"/>
      <c r="D9" s="30">
        <f>D10</f>
        <v>800</v>
      </c>
      <c r="E9" s="31">
        <f>SUM(E10)</f>
        <v>800</v>
      </c>
      <c r="F9" s="31">
        <f>SUM(F10)</f>
        <v>527.4</v>
      </c>
      <c r="G9" s="32">
        <f>G10</f>
        <v>65.925</v>
      </c>
    </row>
    <row r="10" spans="1:7" s="40" customFormat="1" ht="45" customHeight="1">
      <c r="A10" s="34">
        <v>2</v>
      </c>
      <c r="B10" s="41" t="s">
        <v>15</v>
      </c>
      <c r="C10" s="36" t="s">
        <v>16</v>
      </c>
      <c r="D10" s="37">
        <v>800</v>
      </c>
      <c r="E10" s="38">
        <v>800</v>
      </c>
      <c r="F10" s="38">
        <v>527.4</v>
      </c>
      <c r="G10" s="39">
        <f aca="true" t="shared" si="0" ref="G10:G39">F10/E10*100</f>
        <v>65.925</v>
      </c>
    </row>
    <row r="11" spans="1:7" s="47" customFormat="1" ht="23.25" customHeight="1">
      <c r="A11" s="42"/>
      <c r="B11" s="43" t="s">
        <v>17</v>
      </c>
      <c r="C11" s="29"/>
      <c r="D11" s="44">
        <f>SUM(D12)</f>
        <v>40</v>
      </c>
      <c r="E11" s="45">
        <f>E12</f>
        <v>40</v>
      </c>
      <c r="F11" s="45">
        <f>F12</f>
        <v>40</v>
      </c>
      <c r="G11" s="46">
        <f>G12</f>
        <v>100</v>
      </c>
    </row>
    <row r="12" spans="1:7" s="40" customFormat="1" ht="29.25" customHeight="1">
      <c r="A12" s="34">
        <v>3</v>
      </c>
      <c r="B12" s="48" t="s">
        <v>18</v>
      </c>
      <c r="C12" s="36" t="s">
        <v>19</v>
      </c>
      <c r="D12" s="37">
        <v>40</v>
      </c>
      <c r="E12" s="38">
        <v>40</v>
      </c>
      <c r="F12" s="38">
        <v>40</v>
      </c>
      <c r="G12" s="39">
        <f>F12/E12*100</f>
        <v>100</v>
      </c>
    </row>
    <row r="13" spans="1:7" s="33" customFormat="1" ht="24" customHeight="1">
      <c r="A13" s="27"/>
      <c r="B13" s="28" t="s">
        <v>20</v>
      </c>
      <c r="C13" s="29"/>
      <c r="D13" s="30">
        <f>D14</f>
        <v>905</v>
      </c>
      <c r="E13" s="31">
        <f>SUM(E14:E14)</f>
        <v>766.6</v>
      </c>
      <c r="F13" s="31">
        <f>SUM(F14:F14)</f>
        <v>543.2</v>
      </c>
      <c r="G13" s="32">
        <f t="shared" si="0"/>
        <v>70.85833550743543</v>
      </c>
    </row>
    <row r="14" spans="1:7" ht="73.5" customHeight="1">
      <c r="A14" s="49">
        <v>4</v>
      </c>
      <c r="B14" s="41" t="s">
        <v>21</v>
      </c>
      <c r="C14" s="36" t="s">
        <v>22</v>
      </c>
      <c r="D14" s="50">
        <v>905</v>
      </c>
      <c r="E14" s="51">
        <v>766.6</v>
      </c>
      <c r="F14" s="51">
        <v>543.2</v>
      </c>
      <c r="G14" s="52">
        <f t="shared" si="0"/>
        <v>70.85833550743543</v>
      </c>
    </row>
    <row r="15" spans="1:7" s="33" customFormat="1" ht="21.75" customHeight="1">
      <c r="A15" s="27"/>
      <c r="B15" s="28" t="s">
        <v>23</v>
      </c>
      <c r="C15" s="29"/>
      <c r="D15" s="30">
        <f>SUM(D16:D18)</f>
        <v>600</v>
      </c>
      <c r="E15" s="31">
        <f>SUM(E16:E18)</f>
        <v>363.40000000000003</v>
      </c>
      <c r="F15" s="31">
        <f>SUM(F16:F18)</f>
        <v>363.3</v>
      </c>
      <c r="G15" s="32">
        <f t="shared" si="0"/>
        <v>99.97248211337369</v>
      </c>
    </row>
    <row r="16" spans="1:7" s="40" customFormat="1" ht="27" customHeight="1">
      <c r="A16" s="53">
        <v>5</v>
      </c>
      <c r="B16" s="54" t="s">
        <v>24</v>
      </c>
      <c r="C16" s="55" t="s">
        <v>25</v>
      </c>
      <c r="D16" s="56"/>
      <c r="E16" s="57">
        <v>33</v>
      </c>
      <c r="F16" s="57">
        <v>33</v>
      </c>
      <c r="G16" s="58">
        <f t="shared" si="0"/>
        <v>100</v>
      </c>
    </row>
    <row r="17" spans="1:7" s="40" customFormat="1" ht="54.75" customHeight="1">
      <c r="A17" s="53">
        <v>6</v>
      </c>
      <c r="B17" s="54" t="s">
        <v>26</v>
      </c>
      <c r="C17" s="55" t="s">
        <v>27</v>
      </c>
      <c r="D17" s="56">
        <v>600</v>
      </c>
      <c r="E17" s="57">
        <v>314.1</v>
      </c>
      <c r="F17" s="57">
        <v>314.1</v>
      </c>
      <c r="G17" s="58">
        <f>F17/E17*100</f>
        <v>100</v>
      </c>
    </row>
    <row r="18" spans="1:7" s="40" customFormat="1" ht="54" customHeight="1">
      <c r="A18" s="59">
        <v>7</v>
      </c>
      <c r="B18" s="60" t="s">
        <v>28</v>
      </c>
      <c r="C18" s="36" t="s">
        <v>29</v>
      </c>
      <c r="D18" s="61"/>
      <c r="E18" s="38">
        <v>16.3</v>
      </c>
      <c r="F18" s="38">
        <v>16.2</v>
      </c>
      <c r="G18" s="39">
        <f>F18/E18*100</f>
        <v>99.38650306748465</v>
      </c>
    </row>
    <row r="19" spans="1:7" s="33" customFormat="1" ht="24" customHeight="1">
      <c r="A19" s="27"/>
      <c r="B19" s="28" t="s">
        <v>30</v>
      </c>
      <c r="C19" s="29"/>
      <c r="D19" s="31">
        <f>SUM(D20:D23)</f>
        <v>162.7</v>
      </c>
      <c r="E19" s="31">
        <f>SUM(E20:E23)</f>
        <v>161.10000000000002</v>
      </c>
      <c r="F19" s="31">
        <f>SUM(F20:F23)</f>
        <v>161.10000000000002</v>
      </c>
      <c r="G19" s="32">
        <f t="shared" si="0"/>
        <v>100</v>
      </c>
    </row>
    <row r="20" spans="1:7" s="40" customFormat="1" ht="45" customHeight="1">
      <c r="A20" s="53">
        <v>8</v>
      </c>
      <c r="B20" s="54" t="s">
        <v>31</v>
      </c>
      <c r="C20" s="55" t="s">
        <v>32</v>
      </c>
      <c r="D20" s="56">
        <v>8.6</v>
      </c>
      <c r="E20" s="57">
        <v>22.6</v>
      </c>
      <c r="F20" s="57">
        <v>22.6</v>
      </c>
      <c r="G20" s="58">
        <f>F20/E20*100</f>
        <v>100</v>
      </c>
    </row>
    <row r="21" spans="1:7" s="40" customFormat="1" ht="42.75" customHeight="1">
      <c r="A21" s="62">
        <v>9</v>
      </c>
      <c r="B21" s="63" t="s">
        <v>33</v>
      </c>
      <c r="C21" s="64" t="s">
        <v>34</v>
      </c>
      <c r="D21" s="65"/>
      <c r="E21" s="66">
        <v>18</v>
      </c>
      <c r="F21" s="66">
        <v>18</v>
      </c>
      <c r="G21" s="67">
        <f>F21/E21*100</f>
        <v>100</v>
      </c>
    </row>
    <row r="22" spans="1:7" s="40" customFormat="1" ht="27" customHeight="1">
      <c r="A22" s="53">
        <v>10</v>
      </c>
      <c r="B22" s="68" t="s">
        <v>35</v>
      </c>
      <c r="C22" s="64" t="s">
        <v>36</v>
      </c>
      <c r="D22" s="56">
        <v>4.1</v>
      </c>
      <c r="E22" s="57">
        <v>4.1</v>
      </c>
      <c r="F22" s="57">
        <v>4.1</v>
      </c>
      <c r="G22" s="58">
        <f t="shared" si="0"/>
        <v>100</v>
      </c>
    </row>
    <row r="23" spans="1:7" s="40" customFormat="1" ht="38.25">
      <c r="A23" s="69">
        <v>11</v>
      </c>
      <c r="B23" s="60" t="s">
        <v>37</v>
      </c>
      <c r="C23" s="23" t="s">
        <v>38</v>
      </c>
      <c r="D23" s="70">
        <v>150</v>
      </c>
      <c r="E23" s="71">
        <v>116.4</v>
      </c>
      <c r="F23" s="71">
        <v>116.4</v>
      </c>
      <c r="G23" s="39">
        <f t="shared" si="0"/>
        <v>100</v>
      </c>
    </row>
    <row r="24" spans="1:7" s="47" customFormat="1" ht="22.5" customHeight="1">
      <c r="A24" s="42"/>
      <c r="B24" s="43" t="s">
        <v>39</v>
      </c>
      <c r="C24" s="29"/>
      <c r="D24" s="44"/>
      <c r="E24" s="44">
        <f>E25</f>
        <v>7.9</v>
      </c>
      <c r="F24" s="44">
        <f>F25</f>
        <v>7.9</v>
      </c>
      <c r="G24" s="46">
        <f t="shared" si="0"/>
        <v>100</v>
      </c>
    </row>
    <row r="25" spans="1:7" ht="25.5">
      <c r="A25" s="53">
        <v>12</v>
      </c>
      <c r="B25" s="68" t="s">
        <v>40</v>
      </c>
      <c r="C25" s="55" t="s">
        <v>41</v>
      </c>
      <c r="D25" s="56"/>
      <c r="E25" s="57">
        <v>7.9</v>
      </c>
      <c r="F25" s="57">
        <v>7.9</v>
      </c>
      <c r="G25" s="58">
        <f t="shared" si="0"/>
        <v>100</v>
      </c>
    </row>
    <row r="26" spans="1:7" s="47" customFormat="1" ht="21" customHeight="1">
      <c r="A26" s="42"/>
      <c r="B26" s="43" t="s">
        <v>42</v>
      </c>
      <c r="C26" s="29"/>
      <c r="D26" s="44">
        <f>SUM(D27:D31)</f>
        <v>448.5</v>
      </c>
      <c r="E26" s="44">
        <f>SUM(E27:E31)</f>
        <v>527.5</v>
      </c>
      <c r="F26" s="44">
        <f>SUM(F27:F31)</f>
        <v>371.7</v>
      </c>
      <c r="G26" s="46">
        <f t="shared" si="0"/>
        <v>70.46445497630332</v>
      </c>
    </row>
    <row r="27" spans="1:7" ht="25.5">
      <c r="A27" s="34">
        <v>13</v>
      </c>
      <c r="B27" s="41" t="s">
        <v>43</v>
      </c>
      <c r="C27" s="36" t="s">
        <v>44</v>
      </c>
      <c r="D27" s="37">
        <v>3.5</v>
      </c>
      <c r="E27" s="38">
        <v>3.5</v>
      </c>
      <c r="F27" s="38">
        <v>3.4</v>
      </c>
      <c r="G27" s="39">
        <f t="shared" si="0"/>
        <v>97.14285714285714</v>
      </c>
    </row>
    <row r="28" spans="1:7" ht="25.5">
      <c r="A28" s="62">
        <v>14</v>
      </c>
      <c r="B28" s="72" t="s">
        <v>45</v>
      </c>
      <c r="C28" s="64" t="s">
        <v>46</v>
      </c>
      <c r="D28" s="65"/>
      <c r="E28" s="66">
        <v>62</v>
      </c>
      <c r="F28" s="66">
        <v>61.2</v>
      </c>
      <c r="G28" s="67">
        <f t="shared" si="0"/>
        <v>98.70967741935485</v>
      </c>
    </row>
    <row r="29" spans="1:7" ht="44.25" customHeight="1">
      <c r="A29" s="62">
        <v>15</v>
      </c>
      <c r="B29" s="68" t="s">
        <v>47</v>
      </c>
      <c r="C29" s="55" t="s">
        <v>48</v>
      </c>
      <c r="D29" s="65">
        <v>10.6</v>
      </c>
      <c r="E29" s="66">
        <v>10.6</v>
      </c>
      <c r="F29" s="66">
        <v>10.6</v>
      </c>
      <c r="G29" s="67">
        <f t="shared" si="0"/>
        <v>100</v>
      </c>
    </row>
    <row r="30" spans="1:7" ht="29.25" customHeight="1">
      <c r="A30" s="53">
        <v>16</v>
      </c>
      <c r="B30" s="72" t="s">
        <v>49</v>
      </c>
      <c r="C30" s="55" t="s">
        <v>50</v>
      </c>
      <c r="D30" s="56">
        <v>281</v>
      </c>
      <c r="E30" s="57">
        <v>298</v>
      </c>
      <c r="F30" s="57">
        <v>296.5</v>
      </c>
      <c r="G30" s="39">
        <f t="shared" si="0"/>
        <v>99.49664429530202</v>
      </c>
    </row>
    <row r="31" spans="1:7" ht="32.25" customHeight="1">
      <c r="A31" s="34">
        <v>17</v>
      </c>
      <c r="B31" s="73" t="s">
        <v>51</v>
      </c>
      <c r="C31" s="36" t="s">
        <v>52</v>
      </c>
      <c r="D31" s="37">
        <v>153.4</v>
      </c>
      <c r="E31" s="38">
        <v>153.4</v>
      </c>
      <c r="F31" s="38">
        <v>0</v>
      </c>
      <c r="G31" s="74">
        <f t="shared" si="0"/>
        <v>0</v>
      </c>
    </row>
    <row r="32" spans="1:7" s="33" customFormat="1" ht="23.25" customHeight="1">
      <c r="A32" s="27"/>
      <c r="B32" s="28" t="s">
        <v>53</v>
      </c>
      <c r="C32" s="29"/>
      <c r="D32" s="30">
        <f>SUM(D33:D34)</f>
        <v>16</v>
      </c>
      <c r="E32" s="30">
        <f>SUM(E33:E34)</f>
        <v>15</v>
      </c>
      <c r="F32" s="30">
        <f>SUM(F33:F34)</f>
        <v>15</v>
      </c>
      <c r="G32" s="32">
        <f t="shared" si="0"/>
        <v>100</v>
      </c>
    </row>
    <row r="33" spans="1:7" ht="42" customHeight="1">
      <c r="A33" s="34">
        <v>18</v>
      </c>
      <c r="B33" s="41" t="s">
        <v>54</v>
      </c>
      <c r="C33" s="36" t="s">
        <v>55</v>
      </c>
      <c r="D33" s="37">
        <v>9</v>
      </c>
      <c r="E33" s="38">
        <v>9</v>
      </c>
      <c r="F33" s="38">
        <v>9</v>
      </c>
      <c r="G33" s="39">
        <f t="shared" si="0"/>
        <v>100</v>
      </c>
    </row>
    <row r="34" spans="1:7" ht="30" customHeight="1">
      <c r="A34" s="69">
        <v>19</v>
      </c>
      <c r="B34" s="73" t="s">
        <v>56</v>
      </c>
      <c r="C34" s="23" t="s">
        <v>57</v>
      </c>
      <c r="D34" s="70">
        <v>7</v>
      </c>
      <c r="E34" s="71">
        <v>6</v>
      </c>
      <c r="F34" s="71">
        <v>6</v>
      </c>
      <c r="G34" s="74">
        <f t="shared" si="0"/>
        <v>100</v>
      </c>
    </row>
    <row r="35" spans="1:7" s="33" customFormat="1" ht="24.75" customHeight="1">
      <c r="A35" s="27"/>
      <c r="B35" s="28" t="s">
        <v>58</v>
      </c>
      <c r="C35" s="29"/>
      <c r="D35" s="30">
        <f>SUM(D38:D38)</f>
        <v>0</v>
      </c>
      <c r="E35" s="30">
        <f>SUM(E36:E38)</f>
        <v>319.3</v>
      </c>
      <c r="F35" s="30">
        <f>SUM(F36:F38)</f>
        <v>269.3</v>
      </c>
      <c r="G35" s="32">
        <f t="shared" si="0"/>
        <v>84.34074538051989</v>
      </c>
    </row>
    <row r="36" spans="1:7" s="47" customFormat="1" ht="29.25" customHeight="1">
      <c r="A36" s="53">
        <v>20</v>
      </c>
      <c r="B36" s="75" t="s">
        <v>59</v>
      </c>
      <c r="C36" s="55" t="s">
        <v>60</v>
      </c>
      <c r="D36" s="56"/>
      <c r="E36" s="57">
        <v>9.2</v>
      </c>
      <c r="F36" s="57">
        <v>9.2</v>
      </c>
      <c r="G36" s="58">
        <f t="shared" si="0"/>
        <v>100</v>
      </c>
    </row>
    <row r="37" spans="1:7" s="47" customFormat="1" ht="24.75" customHeight="1">
      <c r="A37" s="53">
        <v>21</v>
      </c>
      <c r="B37" s="75" t="s">
        <v>61</v>
      </c>
      <c r="C37" s="55" t="s">
        <v>62</v>
      </c>
      <c r="D37" s="56"/>
      <c r="E37" s="57">
        <v>100</v>
      </c>
      <c r="F37" s="57">
        <v>100</v>
      </c>
      <c r="G37" s="58">
        <f t="shared" si="0"/>
        <v>100</v>
      </c>
    </row>
    <row r="38" spans="1:7" ht="33.75" customHeight="1" thickBot="1">
      <c r="A38" s="53">
        <v>22</v>
      </c>
      <c r="B38" s="68" t="s">
        <v>63</v>
      </c>
      <c r="C38" s="55" t="s">
        <v>64</v>
      </c>
      <c r="D38" s="56"/>
      <c r="E38" s="57">
        <v>210.1</v>
      </c>
      <c r="F38" s="57">
        <v>160.1</v>
      </c>
      <c r="G38" s="58">
        <f t="shared" si="0"/>
        <v>76.20180866254165</v>
      </c>
    </row>
    <row r="39" spans="1:7" s="81" customFormat="1" ht="26.25" customHeight="1" thickBot="1" thickTop="1">
      <c r="A39" s="76"/>
      <c r="B39" s="77" t="s">
        <v>65</v>
      </c>
      <c r="C39" s="78"/>
      <c r="D39" s="79">
        <f>D7+D9+D11+D13+D15+D19+D24+D26+D32+D35</f>
        <v>3007.2</v>
      </c>
      <c r="E39" s="79">
        <f>E7+E9+E11+E13+E15+E19+E24+E26+E32+E35</f>
        <v>3032.2000000000003</v>
      </c>
      <c r="F39" s="79">
        <f>F7+F9+F11+F13+F15+F19+F24+F26+F32+F35</f>
        <v>2330.3</v>
      </c>
      <c r="G39" s="80">
        <f t="shared" si="0"/>
        <v>76.85179077897236</v>
      </c>
    </row>
    <row r="40" spans="1:7" ht="15.75" thickTop="1">
      <c r="A40" s="84" t="s">
        <v>68</v>
      </c>
      <c r="B40" s="82"/>
      <c r="G40" s="83"/>
    </row>
    <row r="41" spans="1:7" ht="15">
      <c r="A41" s="84" t="s">
        <v>66</v>
      </c>
      <c r="G41" s="83"/>
    </row>
    <row r="42" spans="1:7" ht="15">
      <c r="A42" s="84" t="s">
        <v>67</v>
      </c>
      <c r="G42" s="83"/>
    </row>
    <row r="43" ht="15">
      <c r="G43" s="83"/>
    </row>
    <row r="44" ht="15">
      <c r="G44" s="8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2009-04-23T09:25:59Z</cp:lastPrinted>
  <dcterms:created xsi:type="dcterms:W3CDTF">2009-04-23T09:24:54Z</dcterms:created>
  <dcterms:modified xsi:type="dcterms:W3CDTF">2009-04-23T11:52:15Z</dcterms:modified>
  <cp:category/>
  <cp:version/>
  <cp:contentType/>
  <cp:contentStatus/>
</cp:coreProperties>
</file>