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31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<sst xmlns="http://schemas.openxmlformats.org/spreadsheetml/2006/main" count="217" uniqueCount="202">
  <si>
    <t xml:space="preserve">FORMULARZ  NR 4 – ZESTAWIENIE ZADAŃ INWESTYCYJNYCH WG PRIORYTETÓW </t>
  </si>
  <si>
    <t>Wnioskujący:</t>
  </si>
  <si>
    <t>4.1. Zestawienie zadań inwestycyjnych wg priorytetów</t>
  </si>
  <si>
    <r>
      <t xml:space="preserve">Wielkość nakładów w latach                    </t>
    </r>
    <r>
      <rPr>
        <b/>
        <i/>
        <sz val="10"/>
        <rFont val="Arial CE"/>
        <family val="0"/>
      </rPr>
      <t>(w tys. zł)</t>
    </r>
  </si>
  <si>
    <t>Priorytet</t>
  </si>
  <si>
    <t>Lp</t>
  </si>
  <si>
    <t>Nazwa inwestycji</t>
  </si>
  <si>
    <t>Łącznie w latach planu</t>
  </si>
  <si>
    <t>konieczne</t>
  </si>
  <si>
    <t>005/01</t>
  </si>
  <si>
    <t>014/01</t>
  </si>
  <si>
    <t>Budowa ścieżek rowerowych</t>
  </si>
  <si>
    <t>032/01</t>
  </si>
  <si>
    <t>ul. Szczecińska - uzbrojenie</t>
  </si>
  <si>
    <t>004/01</t>
  </si>
  <si>
    <t>006/01</t>
  </si>
  <si>
    <t>009/01</t>
  </si>
  <si>
    <t>Osiedle Bukowe - drogi</t>
  </si>
  <si>
    <t>019/01</t>
  </si>
  <si>
    <t>Osiedle Lipowe - drogi</t>
  </si>
  <si>
    <t>Razem zadania konieczne</t>
  </si>
  <si>
    <t>Priorytet 1</t>
  </si>
  <si>
    <t>011/01</t>
  </si>
  <si>
    <t>Magistrala wodociągowa do Dzierżęcina</t>
  </si>
  <si>
    <t>013/01</t>
  </si>
  <si>
    <t>Parkingi w Śródmieściu</t>
  </si>
  <si>
    <t>007/01</t>
  </si>
  <si>
    <t>ul. Krańcowa</t>
  </si>
  <si>
    <t>018/01</t>
  </si>
  <si>
    <t>031/01</t>
  </si>
  <si>
    <t>Kolektor XXVIII</t>
  </si>
  <si>
    <t>Razem priorytet 1</t>
  </si>
  <si>
    <t>Priorytet 2</t>
  </si>
  <si>
    <t>016/01</t>
  </si>
  <si>
    <t>017/01</t>
  </si>
  <si>
    <t>ciągłe</t>
  </si>
  <si>
    <t>028/01</t>
  </si>
  <si>
    <t>036/01</t>
  </si>
  <si>
    <t>Osiedle Topolowe -drogi</t>
  </si>
  <si>
    <t>020/01</t>
  </si>
  <si>
    <t xml:space="preserve">ul. Olchowa </t>
  </si>
  <si>
    <t>033/01</t>
  </si>
  <si>
    <t>ul. Jarzębinowa - chodniki</t>
  </si>
  <si>
    <t>034/01</t>
  </si>
  <si>
    <t>ul. Kamieniarska</t>
  </si>
  <si>
    <t>035/01</t>
  </si>
  <si>
    <t>037/01</t>
  </si>
  <si>
    <t xml:space="preserve">Magistrala wodociągowa do Lubiatowa </t>
  </si>
  <si>
    <t>Kolektor deszczowy południe</t>
  </si>
  <si>
    <t>043/01</t>
  </si>
  <si>
    <t>039/01</t>
  </si>
  <si>
    <t>ul. Akacjowa</t>
  </si>
  <si>
    <t>062/01</t>
  </si>
  <si>
    <t>Parking przy ul. Kwiatkowskiego</t>
  </si>
  <si>
    <t>055/01</t>
  </si>
  <si>
    <t>ul. Leszczynowa</t>
  </si>
  <si>
    <t>024/01</t>
  </si>
  <si>
    <t>Oświetlenie iluminacyjne</t>
  </si>
  <si>
    <t>Priorytet 3</t>
  </si>
  <si>
    <t>053/01</t>
  </si>
  <si>
    <t>ul. Ułańska - Kadetów</t>
  </si>
  <si>
    <t>Razem priorytet    3</t>
  </si>
  <si>
    <t>Łączne koszty</t>
  </si>
  <si>
    <t>066/02</t>
  </si>
  <si>
    <t>067/02</t>
  </si>
  <si>
    <t>Wydział Infrastruktury Komunalnej</t>
  </si>
  <si>
    <t>2005r.</t>
  </si>
  <si>
    <t>2006r.</t>
  </si>
  <si>
    <t>2007r.</t>
  </si>
  <si>
    <t xml:space="preserve">Ogółem </t>
  </si>
  <si>
    <t>Zadania</t>
  </si>
  <si>
    <t>ul. Śródmiejska</t>
  </si>
  <si>
    <t>Mieszkania socjalne</t>
  </si>
  <si>
    <t>040/03</t>
  </si>
  <si>
    <t>029/03</t>
  </si>
  <si>
    <t>026/03</t>
  </si>
  <si>
    <t>022/03</t>
  </si>
  <si>
    <t>021/03</t>
  </si>
  <si>
    <t>012/03</t>
  </si>
  <si>
    <t>008/03</t>
  </si>
  <si>
    <r>
      <t xml:space="preserve">Osiedle Chełmoniewo- </t>
    </r>
    <r>
      <rPr>
        <sz val="8"/>
        <rFont val="Arial CE"/>
        <family val="2"/>
      </rPr>
      <t>uzbrojenie</t>
    </r>
  </si>
  <si>
    <t>003/03</t>
  </si>
  <si>
    <t>Remonty dróg i ulic</t>
  </si>
  <si>
    <t>049/03</t>
  </si>
  <si>
    <t>Remonty w schronisku dla zwierząt</t>
  </si>
  <si>
    <t>050/03</t>
  </si>
  <si>
    <t>Targowisko miejskie</t>
  </si>
  <si>
    <t>051/03</t>
  </si>
  <si>
    <t>Remonty i inwestycje oświetlenia ulicznego</t>
  </si>
  <si>
    <t>052/03</t>
  </si>
  <si>
    <t>054/03</t>
  </si>
  <si>
    <t>Optymalizacja miejskiego systemu ciepłowniczego</t>
  </si>
  <si>
    <t>023/03</t>
  </si>
  <si>
    <t>056/03</t>
  </si>
  <si>
    <t>Budowa parku miejskiego</t>
  </si>
  <si>
    <t>057/03</t>
  </si>
  <si>
    <t>KTBS - budownictwo mieszkaniowe</t>
  </si>
  <si>
    <t>Razem priorytet 2</t>
  </si>
  <si>
    <t>058/03</t>
  </si>
  <si>
    <t>Realizacja "Osi Bałtyckiej"-przeprawa "Jamno"</t>
  </si>
  <si>
    <t>060/03</t>
  </si>
  <si>
    <t>Obwodnica drogi krajowej nr 6 - I etap</t>
  </si>
  <si>
    <t>064/03</t>
  </si>
  <si>
    <t>Spinka wodociągowa ul. O.Lange- Władysława IV-go</t>
  </si>
  <si>
    <t>068/03</t>
  </si>
  <si>
    <t>048/03</t>
  </si>
  <si>
    <t>042/03</t>
  </si>
  <si>
    <r>
      <t xml:space="preserve">ul. ZWP-uzbrojenie  </t>
    </r>
    <r>
      <rPr>
        <sz val="8"/>
        <rFont val="Arial CE"/>
        <family val="2"/>
      </rPr>
      <t xml:space="preserve"> (odcinek od ul.Sianowskiej do ul.Słonecznej)</t>
    </r>
  </si>
  <si>
    <t>Remonty placów zabaw</t>
  </si>
  <si>
    <r>
      <t xml:space="preserve">ul. Przyjaźni-Klonowa   </t>
    </r>
    <r>
      <rPr>
        <sz val="8"/>
        <rFont val="Arial CE"/>
        <family val="2"/>
      </rPr>
      <t>(połączenie z ul. Jaśminową)</t>
    </r>
  </si>
  <si>
    <t>045/03</t>
  </si>
  <si>
    <t>Etnograficzny Park Tematyczny</t>
  </si>
  <si>
    <r>
      <t xml:space="preserve">Budowa trasy turystycznej </t>
    </r>
    <r>
      <rPr>
        <sz val="8"/>
        <rFont val="Arial CE"/>
        <family val="2"/>
      </rPr>
      <t xml:space="preserve">   (masyw Góry Chełmskiej-dolina Dzierżęcinki-J.Lubiatowskie)</t>
    </r>
  </si>
  <si>
    <r>
      <t xml:space="preserve">Nr </t>
    </r>
    <r>
      <rPr>
        <b/>
        <sz val="8"/>
        <rFont val="Arial CE"/>
        <family val="2"/>
      </rPr>
      <t>inwestycji</t>
    </r>
  </si>
  <si>
    <t>Słupska Specjalna Strefa Ekonomiczna - Kompleks Koszalin</t>
  </si>
  <si>
    <t>Remonty zasobów komunalnych</t>
  </si>
  <si>
    <t>025/03</t>
  </si>
  <si>
    <r>
      <t>Modernizacja</t>
    </r>
    <r>
      <rPr>
        <sz val="9"/>
        <rFont val="Arial CE"/>
        <family val="2"/>
      </rPr>
      <t xml:space="preserve"> magistrali wodociągowej</t>
    </r>
    <r>
      <rPr>
        <sz val="8"/>
        <rFont val="Arial CE"/>
        <family val="2"/>
      </rPr>
      <t xml:space="preserve"> z Mostowa do Koszalina</t>
    </r>
  </si>
  <si>
    <t>Uzbrojenie osiedla Wenedów - drogi</t>
  </si>
  <si>
    <t>059/03</t>
  </si>
  <si>
    <t>Budowa schroniska dla zwierząt</t>
  </si>
  <si>
    <t>065/03</t>
  </si>
  <si>
    <t>Osiedle Sarzyno (uzbrojenie)</t>
  </si>
  <si>
    <t>Uwaga:</t>
  </si>
  <si>
    <t>*    - środki własne MWiK</t>
  </si>
  <si>
    <t>***  - środki własne PGK</t>
  </si>
  <si>
    <t>069/03</t>
  </si>
  <si>
    <t>Remonty na Cmentarzu Komunalnym</t>
  </si>
  <si>
    <t>**   - środki własne MEC</t>
  </si>
  <si>
    <t>Uzbrojenie osiedla Unii Europejskiej</t>
  </si>
  <si>
    <t>061/03</t>
  </si>
  <si>
    <t>Wymiana sieci wodociągowych w mieście</t>
  </si>
  <si>
    <t>070/03</t>
  </si>
  <si>
    <t>Osiedle Unii Europejskiej - drogi</t>
  </si>
  <si>
    <r>
      <t xml:space="preserve">Międzygminny </t>
    </r>
    <r>
      <rPr>
        <sz val="9"/>
        <rFont val="Arial CE"/>
        <family val="2"/>
      </rPr>
      <t>program</t>
    </r>
    <r>
      <rPr>
        <sz val="8"/>
        <rFont val="Arial CE"/>
        <family val="2"/>
      </rPr>
      <t xml:space="preserve"> zagospodarowania </t>
    </r>
    <r>
      <rPr>
        <sz val="9"/>
        <rFont val="Arial CE"/>
        <family val="2"/>
      </rPr>
      <t xml:space="preserve">odpadów </t>
    </r>
    <r>
      <rPr>
        <sz val="8"/>
        <rFont val="Arial CE"/>
        <family val="2"/>
      </rPr>
      <t>komunalnych</t>
    </r>
  </si>
  <si>
    <t>Załącznik I</t>
  </si>
  <si>
    <t>Modernizacja skrzyżowania ulic Armii Krajowej-Monte Cassino-Franciszkańskiej-Niepodległości</t>
  </si>
  <si>
    <t>2008r.</t>
  </si>
  <si>
    <t xml:space="preserve">Po 2008r. </t>
  </si>
  <si>
    <t>Mieszkania komunalne</t>
  </si>
  <si>
    <r>
      <t xml:space="preserve">Poniesione do końca </t>
    </r>
    <r>
      <rPr>
        <b/>
        <sz val="10"/>
        <rFont val="Arial CE"/>
        <family val="2"/>
      </rPr>
      <t>2004r.</t>
    </r>
  </si>
  <si>
    <t>Modernizacja stadionu "BAŁTYK"</t>
  </si>
  <si>
    <t>Modernizacja dużego basenu</t>
  </si>
  <si>
    <t>Modernizacja Bałtyckiego Teatru Dramatycznego</t>
  </si>
  <si>
    <t>Modernizacja budynku MOK - akustyka</t>
  </si>
  <si>
    <t>Modernizacja ulicy Władysława IV -go</t>
  </si>
  <si>
    <t>030/05</t>
  </si>
  <si>
    <t>015/05</t>
  </si>
  <si>
    <t>002/05</t>
  </si>
  <si>
    <t>010/05</t>
  </si>
  <si>
    <t>047/05</t>
  </si>
  <si>
    <t>063/05</t>
  </si>
  <si>
    <t xml:space="preserve">Osiedle Podgórne - Batalionów Chłopskich </t>
  </si>
  <si>
    <r>
      <t xml:space="preserve">ul. Różana-Lniana   </t>
    </r>
    <r>
      <rPr>
        <sz val="8"/>
        <rFont val="Arial CE"/>
        <family val="2"/>
      </rPr>
      <t>(porządkowanie gospodarki wodnościekowej)</t>
    </r>
  </si>
  <si>
    <t>046/03</t>
  </si>
  <si>
    <t>ul. Grabowa</t>
  </si>
  <si>
    <t>Parking wielopoziomowy   (ul.Krzywoustego-Domina-KEN)</t>
  </si>
  <si>
    <t>ul. Słoneczna   (uzbrojenie i droga)</t>
  </si>
  <si>
    <t>038/05</t>
  </si>
  <si>
    <r>
      <t xml:space="preserve">Osiedle Raduszka- </t>
    </r>
    <r>
      <rPr>
        <sz val="8"/>
        <rFont val="Arial CE"/>
        <family val="2"/>
      </rPr>
      <t>(uzbrojenie)</t>
    </r>
  </si>
  <si>
    <t>044/05</t>
  </si>
  <si>
    <t>Osiedle Wilkowo- uzbrojenie</t>
  </si>
  <si>
    <t>Modernizacja kanałów sanitarnych w mieście</t>
  </si>
  <si>
    <t>041/05</t>
  </si>
  <si>
    <t>072/05</t>
  </si>
  <si>
    <t>Urządzenia do podczyszczania wód opadowych</t>
  </si>
  <si>
    <t>073/05</t>
  </si>
  <si>
    <t>Przebudowa ulicy Połczyńskiej</t>
  </si>
  <si>
    <t>074/05</t>
  </si>
  <si>
    <t>Przebudowa ulicy Piłsudskiego</t>
  </si>
  <si>
    <t>075/05</t>
  </si>
  <si>
    <t>Przebudowa ulicy Batalionów Chłopskich</t>
  </si>
  <si>
    <t>076/05</t>
  </si>
  <si>
    <t>Przebudowa ulic w centrum zabytkowym miasta</t>
  </si>
  <si>
    <t>077/05</t>
  </si>
  <si>
    <t>Przebudowa ulicy Kwiatkowskiego</t>
  </si>
  <si>
    <t>078/05</t>
  </si>
  <si>
    <t>Modernizacja układu komunikacyjnego-skrzyżowania i przebudowa dróg krajowych</t>
  </si>
  <si>
    <r>
      <t xml:space="preserve">Uzbrojenie terenów pod </t>
    </r>
    <r>
      <rPr>
        <sz val="8"/>
        <rFont val="Arial CE"/>
        <family val="2"/>
      </rPr>
      <t>budownictwo mieszkaniowe spółdzielcze</t>
    </r>
  </si>
  <si>
    <t>079/05</t>
  </si>
  <si>
    <t>ul. Leśna</t>
  </si>
  <si>
    <t>Inwestycyjne inicjatywy społeczne</t>
  </si>
  <si>
    <t>ul. Kosynierów</t>
  </si>
  <si>
    <r>
      <t>2</t>
    </r>
    <r>
      <rPr>
        <vertAlign val="superscript"/>
        <sz val="9"/>
        <rFont val="Arial CE"/>
        <family val="2"/>
      </rPr>
      <t>1)</t>
    </r>
  </si>
  <si>
    <r>
      <t>4**</t>
    </r>
    <r>
      <rPr>
        <vertAlign val="superscript"/>
        <sz val="9"/>
        <rFont val="Arial CE"/>
        <family val="2"/>
      </rPr>
      <t>1)</t>
    </r>
  </si>
  <si>
    <r>
      <t>6</t>
    </r>
    <r>
      <rPr>
        <vertAlign val="superscript"/>
        <sz val="9"/>
        <rFont val="Arial CE"/>
        <family val="2"/>
      </rPr>
      <t>1)</t>
    </r>
  </si>
  <si>
    <r>
      <t>12</t>
    </r>
    <r>
      <rPr>
        <vertAlign val="superscript"/>
        <sz val="9"/>
        <rFont val="Arial CE"/>
        <family val="2"/>
      </rPr>
      <t>1)</t>
    </r>
  </si>
  <si>
    <t>16*</t>
  </si>
  <si>
    <t>17*</t>
  </si>
  <si>
    <t>18***</t>
  </si>
  <si>
    <t>ul. Rzeczna    (dojazd do Specj.Ośrodka Szkol.-Wych.)</t>
  </si>
  <si>
    <t>080/05</t>
  </si>
  <si>
    <t>Połączenie ulicy Strażackiej z ulicą Połczyńską</t>
  </si>
  <si>
    <t>Rozbudowa Cmentarza Komunalnego</t>
  </si>
  <si>
    <t xml:space="preserve">**** - aport miasta dla KTBS  </t>
  </si>
  <si>
    <t>027/05</t>
  </si>
  <si>
    <t>Budowa Centrum Rekreacyjno-Sportowego</t>
  </si>
  <si>
    <t>31*</t>
  </si>
  <si>
    <t>37****</t>
  </si>
  <si>
    <t>43***</t>
  </si>
  <si>
    <t>76*</t>
  </si>
  <si>
    <r>
      <t xml:space="preserve">1)       </t>
    </r>
    <r>
      <rPr>
        <sz val="9"/>
        <rFont val="Arial CE"/>
        <family val="2"/>
      </rPr>
      <t xml:space="preserve"> - środki finansowe łącznie z przyznaną w 2005r. dotacją z Unii Europejskiej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</si>
</sst>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vertAlign val="superscript"/>
      <sz val="9"/>
      <name val="Arial CE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4" fillId="3" borderId="2" xfId="0" applyNumberFormat="1" applyFont="1" applyFill="1" applyBorder="1" applyAlignment="1">
      <alignment horizontal="centerContinuous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1" fillId="3" borderId="7" xfId="0" applyFont="1" applyFill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Continuous" vertical="center" wrapText="1"/>
    </xf>
    <xf numFmtId="0" fontId="10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4" fillId="0" borderId="0" xfId="0" applyFont="1" applyAlignment="1">
      <alignment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10" fillId="0" borderId="2" xfId="0" applyNumberFormat="1" applyFont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" fontId="10" fillId="0" borderId="2" xfId="0" applyNumberFormat="1" applyFont="1" applyBorder="1" applyAlignment="1">
      <alignment vertical="center"/>
    </xf>
    <xf numFmtId="1" fontId="4" fillId="3" borderId="4" xfId="0" applyNumberFormat="1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F1">
      <selection activeCell="D99" sqref="D99"/>
    </sheetView>
  </sheetViews>
  <sheetFormatPr defaultColWidth="9.00390625" defaultRowHeight="12.75"/>
  <cols>
    <col min="1" max="1" width="9.375" style="4" customWidth="1"/>
    <col min="2" max="2" width="3.875" style="5" customWidth="1"/>
    <col min="3" max="3" width="8.75390625" style="5" customWidth="1"/>
    <col min="4" max="4" width="48.625" style="1" customWidth="1"/>
    <col min="5" max="5" width="9.625" style="0" customWidth="1"/>
    <col min="6" max="7" width="8.625" style="0" customWidth="1"/>
    <col min="8" max="8" width="8.25390625" style="0" customWidth="1"/>
    <col min="9" max="9" width="8.375" style="0" customWidth="1"/>
    <col min="10" max="10" width="10.00390625" style="0" customWidth="1"/>
    <col min="11" max="11" width="8.625" style="0" customWidth="1"/>
    <col min="12" max="12" width="10.75390625" style="0" customWidth="1"/>
  </cols>
  <sheetData>
    <row r="1" ht="15">
      <c r="K1" s="88" t="s">
        <v>135</v>
      </c>
    </row>
    <row r="2" spans="1:13" ht="18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3"/>
      <c r="M2" s="3"/>
    </row>
    <row r="3" spans="1:13" ht="12.75">
      <c r="A3" s="14"/>
      <c r="M3" s="11"/>
    </row>
    <row r="4" spans="1:13" ht="15.75">
      <c r="A4" s="14" t="s">
        <v>1</v>
      </c>
      <c r="D4" s="2" t="s">
        <v>65</v>
      </c>
      <c r="M4" s="16"/>
    </row>
    <row r="5" spans="1:4" ht="12" customHeight="1">
      <c r="A5"/>
      <c r="B5" s="51"/>
      <c r="C5" s="51"/>
      <c r="D5"/>
    </row>
    <row r="6" spans="1:13" ht="19.5" customHeight="1">
      <c r="A6" s="78" t="s">
        <v>2</v>
      </c>
      <c r="B6" s="21"/>
      <c r="C6" s="21"/>
      <c r="D6" s="22"/>
      <c r="E6" s="23"/>
      <c r="F6" s="23"/>
      <c r="G6" s="23"/>
      <c r="H6" s="23"/>
      <c r="I6" s="23"/>
      <c r="J6" s="23"/>
      <c r="K6" s="23"/>
      <c r="L6" s="23"/>
      <c r="M6" s="16"/>
    </row>
    <row r="7" spans="1:15" s="4" customFormat="1" ht="12.75">
      <c r="A7" s="27"/>
      <c r="B7" s="27"/>
      <c r="C7" s="28"/>
      <c r="D7" s="29"/>
      <c r="E7" s="10" t="s">
        <v>3</v>
      </c>
      <c r="F7" s="10"/>
      <c r="G7" s="10"/>
      <c r="H7" s="10"/>
      <c r="I7" s="10"/>
      <c r="J7" s="10"/>
      <c r="K7" s="10"/>
      <c r="L7" s="10"/>
      <c r="M7" s="17"/>
      <c r="O7" s="18"/>
    </row>
    <row r="8" spans="1:13" s="4" customFormat="1" ht="35.25">
      <c r="A8" s="30" t="s">
        <v>4</v>
      </c>
      <c r="B8" s="30" t="s">
        <v>5</v>
      </c>
      <c r="C8" s="31" t="s">
        <v>113</v>
      </c>
      <c r="D8" s="31" t="s">
        <v>6</v>
      </c>
      <c r="E8" s="8" t="s">
        <v>140</v>
      </c>
      <c r="F8" s="7" t="s">
        <v>66</v>
      </c>
      <c r="G8" s="7" t="s">
        <v>67</v>
      </c>
      <c r="H8" s="7" t="s">
        <v>68</v>
      </c>
      <c r="I8" s="7" t="s">
        <v>137</v>
      </c>
      <c r="J8" s="8" t="s">
        <v>7</v>
      </c>
      <c r="K8" s="26" t="s">
        <v>138</v>
      </c>
      <c r="L8" s="9" t="s">
        <v>69</v>
      </c>
      <c r="M8" s="15"/>
    </row>
    <row r="9" spans="1:13" s="69" customFormat="1" ht="8.25">
      <c r="A9" s="66">
        <v>1</v>
      </c>
      <c r="B9" s="66">
        <v>2</v>
      </c>
      <c r="C9" s="66">
        <v>3</v>
      </c>
      <c r="D9" s="67">
        <v>4</v>
      </c>
      <c r="E9" s="66">
        <v>5</v>
      </c>
      <c r="F9" s="66"/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8"/>
    </row>
    <row r="10" spans="1:12" s="44" customFormat="1" ht="19.5" customHeight="1">
      <c r="A10" s="59" t="s">
        <v>70</v>
      </c>
      <c r="B10" s="46">
        <v>1</v>
      </c>
      <c r="C10" s="24" t="s">
        <v>81</v>
      </c>
      <c r="D10" s="33" t="s">
        <v>82</v>
      </c>
      <c r="E10" s="57" t="s">
        <v>35</v>
      </c>
      <c r="F10" s="89">
        <v>5327.6</v>
      </c>
      <c r="G10" s="57">
        <v>10000</v>
      </c>
      <c r="H10" s="57">
        <v>18000</v>
      </c>
      <c r="I10" s="57">
        <v>20000</v>
      </c>
      <c r="J10" s="54">
        <f aca="true" t="shared" si="0" ref="J10:J25">F10+G10+H10+I10</f>
        <v>53327.6</v>
      </c>
      <c r="K10" s="125" t="s">
        <v>35</v>
      </c>
      <c r="L10" s="126"/>
    </row>
    <row r="11" spans="1:13" s="44" customFormat="1" ht="24">
      <c r="A11" s="55" t="s">
        <v>8</v>
      </c>
      <c r="B11" s="24" t="s">
        <v>183</v>
      </c>
      <c r="C11" s="24" t="s">
        <v>148</v>
      </c>
      <c r="D11" s="56" t="s">
        <v>136</v>
      </c>
      <c r="E11" s="92">
        <v>30</v>
      </c>
      <c r="F11" s="92">
        <v>4119.3</v>
      </c>
      <c r="G11" s="81">
        <v>0</v>
      </c>
      <c r="H11" s="81">
        <v>0</v>
      </c>
      <c r="I11" s="81">
        <v>0</v>
      </c>
      <c r="J11" s="54">
        <f t="shared" si="0"/>
        <v>4119.3</v>
      </c>
      <c r="K11" s="81">
        <v>0</v>
      </c>
      <c r="L11" s="81">
        <f>E11+J11+K11</f>
        <v>4149.3</v>
      </c>
      <c r="M11" s="45"/>
    </row>
    <row r="12" spans="1:13" s="44" customFormat="1" ht="19.5" customHeight="1">
      <c r="A12" s="55"/>
      <c r="B12" s="24">
        <v>3</v>
      </c>
      <c r="C12" s="24" t="s">
        <v>15</v>
      </c>
      <c r="D12" s="33" t="s">
        <v>118</v>
      </c>
      <c r="E12" s="89">
        <v>2733.6</v>
      </c>
      <c r="F12" s="89">
        <v>100</v>
      </c>
      <c r="G12" s="57">
        <v>350</v>
      </c>
      <c r="H12" s="57">
        <v>0</v>
      </c>
      <c r="I12" s="57">
        <v>0</v>
      </c>
      <c r="J12" s="54">
        <f t="shared" si="0"/>
        <v>450</v>
      </c>
      <c r="K12" s="54">
        <v>0</v>
      </c>
      <c r="L12" s="54">
        <f>E12+J12+K12</f>
        <v>3183.6</v>
      </c>
      <c r="M12" s="45"/>
    </row>
    <row r="13" spans="1:12" s="35" customFormat="1" ht="19.5" customHeight="1">
      <c r="A13" s="48"/>
      <c r="B13" s="24" t="s">
        <v>184</v>
      </c>
      <c r="C13" s="24" t="s">
        <v>79</v>
      </c>
      <c r="D13" s="33" t="s">
        <v>91</v>
      </c>
      <c r="E13" s="89">
        <v>4110</v>
      </c>
      <c r="F13" s="89">
        <v>12038</v>
      </c>
      <c r="G13" s="54">
        <v>5994</v>
      </c>
      <c r="H13" s="57">
        <v>0</v>
      </c>
      <c r="I13" s="57">
        <v>0</v>
      </c>
      <c r="J13" s="54">
        <f t="shared" si="0"/>
        <v>18032</v>
      </c>
      <c r="K13" s="57">
        <v>0</v>
      </c>
      <c r="L13" s="54">
        <f>E13+J13+K13</f>
        <v>22142</v>
      </c>
    </row>
    <row r="14" spans="1:12" s="44" customFormat="1" ht="19.5" customHeight="1">
      <c r="A14" s="55"/>
      <c r="B14" s="24">
        <v>5</v>
      </c>
      <c r="C14" s="24" t="s">
        <v>149</v>
      </c>
      <c r="D14" s="33" t="s">
        <v>141</v>
      </c>
      <c r="E14" s="89">
        <v>470.1</v>
      </c>
      <c r="F14" s="89">
        <v>1000</v>
      </c>
      <c r="G14" s="57">
        <v>10000</v>
      </c>
      <c r="H14" s="57">
        <v>6029.9</v>
      </c>
      <c r="I14" s="57">
        <v>2500</v>
      </c>
      <c r="J14" s="54">
        <f t="shared" si="0"/>
        <v>19529.9</v>
      </c>
      <c r="K14" s="57">
        <v>0</v>
      </c>
      <c r="L14" s="54">
        <f>E14+J14+K14</f>
        <v>20000</v>
      </c>
    </row>
    <row r="15" spans="1:12" s="44" customFormat="1" ht="19.5" customHeight="1">
      <c r="A15" s="55"/>
      <c r="B15" s="24" t="s">
        <v>185</v>
      </c>
      <c r="C15" s="96" t="s">
        <v>147</v>
      </c>
      <c r="D15" s="33" t="s">
        <v>145</v>
      </c>
      <c r="E15" s="57">
        <v>30</v>
      </c>
      <c r="F15" s="89">
        <v>4613.7</v>
      </c>
      <c r="G15" s="54">
        <v>0</v>
      </c>
      <c r="H15" s="54">
        <v>0</v>
      </c>
      <c r="I15" s="54">
        <v>0</v>
      </c>
      <c r="J15" s="54">
        <f t="shared" si="0"/>
        <v>4613.7</v>
      </c>
      <c r="K15" s="57">
        <v>0</v>
      </c>
      <c r="L15" s="54">
        <f>E15+J15+K15</f>
        <v>4643.7</v>
      </c>
    </row>
    <row r="16" spans="1:12" s="35" customFormat="1" ht="19.5" customHeight="1">
      <c r="A16" s="6"/>
      <c r="B16" s="24">
        <v>7</v>
      </c>
      <c r="C16" s="24" t="s">
        <v>18</v>
      </c>
      <c r="D16" s="33" t="s">
        <v>19</v>
      </c>
      <c r="E16" s="89">
        <v>271.5</v>
      </c>
      <c r="F16" s="89">
        <v>450</v>
      </c>
      <c r="G16" s="57">
        <v>500</v>
      </c>
      <c r="H16" s="57">
        <v>500</v>
      </c>
      <c r="I16" s="57">
        <v>500</v>
      </c>
      <c r="J16" s="54">
        <f t="shared" si="0"/>
        <v>1950</v>
      </c>
      <c r="K16" s="57">
        <v>4000</v>
      </c>
      <c r="L16" s="54">
        <f aca="true" t="shared" si="1" ref="L16:L21">E16+J16+K16</f>
        <v>6221.5</v>
      </c>
    </row>
    <row r="17" spans="1:12" s="44" customFormat="1" ht="19.5" customHeight="1">
      <c r="A17" s="55"/>
      <c r="B17" s="24">
        <v>8</v>
      </c>
      <c r="C17" s="24" t="s">
        <v>116</v>
      </c>
      <c r="D17" s="33" t="s">
        <v>139</v>
      </c>
      <c r="E17" s="89">
        <v>500</v>
      </c>
      <c r="F17" s="89">
        <v>1900</v>
      </c>
      <c r="G17" s="57">
        <v>1300</v>
      </c>
      <c r="H17" s="57">
        <v>1300</v>
      </c>
      <c r="I17" s="57">
        <v>0</v>
      </c>
      <c r="J17" s="54">
        <f t="shared" si="0"/>
        <v>4500</v>
      </c>
      <c r="K17" s="57">
        <v>0</v>
      </c>
      <c r="L17" s="54">
        <f t="shared" si="1"/>
        <v>5000</v>
      </c>
    </row>
    <row r="18" spans="1:12" s="44" customFormat="1" ht="19.5" customHeight="1">
      <c r="A18" s="55"/>
      <c r="B18" s="24">
        <v>9</v>
      </c>
      <c r="C18" s="24" t="s">
        <v>75</v>
      </c>
      <c r="D18" s="33" t="s">
        <v>72</v>
      </c>
      <c r="E18" s="89">
        <v>489.2</v>
      </c>
      <c r="F18" s="89">
        <v>1500</v>
      </c>
      <c r="G18" s="57">
        <v>2500</v>
      </c>
      <c r="H18" s="57">
        <v>2000</v>
      </c>
      <c r="I18" s="57">
        <v>0</v>
      </c>
      <c r="J18" s="54">
        <f t="shared" si="0"/>
        <v>6000</v>
      </c>
      <c r="K18" s="57">
        <v>0</v>
      </c>
      <c r="L18" s="54">
        <f t="shared" si="1"/>
        <v>6489.2</v>
      </c>
    </row>
    <row r="19" spans="1:12" ht="19.5" customHeight="1">
      <c r="A19" s="6"/>
      <c r="B19" s="97">
        <v>10</v>
      </c>
      <c r="C19" s="24" t="s">
        <v>74</v>
      </c>
      <c r="D19" s="33" t="s">
        <v>114</v>
      </c>
      <c r="E19" s="91">
        <v>2114</v>
      </c>
      <c r="F19" s="89">
        <v>1000</v>
      </c>
      <c r="G19" s="57">
        <v>4490</v>
      </c>
      <c r="H19" s="57">
        <v>5000</v>
      </c>
      <c r="I19" s="57">
        <v>5000</v>
      </c>
      <c r="J19" s="54">
        <f t="shared" si="0"/>
        <v>15490</v>
      </c>
      <c r="K19" s="57">
        <v>5000</v>
      </c>
      <c r="L19" s="54">
        <f t="shared" si="1"/>
        <v>22604</v>
      </c>
    </row>
    <row r="20" spans="1:12" s="44" customFormat="1" ht="19.5" customHeight="1">
      <c r="A20" s="55"/>
      <c r="B20" s="24">
        <v>11</v>
      </c>
      <c r="C20" s="24" t="s">
        <v>146</v>
      </c>
      <c r="D20" s="33" t="s">
        <v>142</v>
      </c>
      <c r="E20" s="89">
        <v>719.5</v>
      </c>
      <c r="F20" s="89">
        <v>3500</v>
      </c>
      <c r="G20" s="57">
        <v>2000</v>
      </c>
      <c r="H20" s="57">
        <v>0</v>
      </c>
      <c r="I20" s="57">
        <v>0</v>
      </c>
      <c r="J20" s="54">
        <f t="shared" si="0"/>
        <v>5500</v>
      </c>
      <c r="K20" s="57">
        <v>0</v>
      </c>
      <c r="L20" s="54">
        <f t="shared" si="1"/>
        <v>6219.5</v>
      </c>
    </row>
    <row r="21" spans="1:12" s="44" customFormat="1" ht="19.5" customHeight="1">
      <c r="A21" s="55"/>
      <c r="B21" s="24" t="s">
        <v>186</v>
      </c>
      <c r="C21" s="24" t="s">
        <v>73</v>
      </c>
      <c r="D21" s="33" t="s">
        <v>71</v>
      </c>
      <c r="E21" s="89">
        <v>786</v>
      </c>
      <c r="F21" s="89">
        <v>27000</v>
      </c>
      <c r="G21" s="57">
        <v>0</v>
      </c>
      <c r="H21" s="57">
        <v>0</v>
      </c>
      <c r="I21" s="57">
        <v>0</v>
      </c>
      <c r="J21" s="54">
        <f t="shared" si="0"/>
        <v>27000</v>
      </c>
      <c r="K21" s="57">
        <v>0</v>
      </c>
      <c r="L21" s="54">
        <f t="shared" si="1"/>
        <v>27786</v>
      </c>
    </row>
    <row r="22" spans="1:12" s="44" customFormat="1" ht="19.5" customHeight="1">
      <c r="A22" s="55"/>
      <c r="B22" s="24">
        <v>13</v>
      </c>
      <c r="C22" s="24" t="s">
        <v>83</v>
      </c>
      <c r="D22" s="33" t="s">
        <v>84</v>
      </c>
      <c r="E22" s="91">
        <v>107</v>
      </c>
      <c r="F22" s="91">
        <v>22</v>
      </c>
      <c r="G22" s="60">
        <v>40</v>
      </c>
      <c r="H22" s="60">
        <v>40</v>
      </c>
      <c r="I22" s="60">
        <v>40</v>
      </c>
      <c r="J22" s="54">
        <f t="shared" si="0"/>
        <v>142</v>
      </c>
      <c r="K22" s="123" t="s">
        <v>35</v>
      </c>
      <c r="L22" s="123"/>
    </row>
    <row r="23" spans="1:12" s="35" customFormat="1" ht="19.5" customHeight="1">
      <c r="A23" s="48"/>
      <c r="B23" s="24">
        <v>14</v>
      </c>
      <c r="C23" s="24" t="s">
        <v>87</v>
      </c>
      <c r="D23" s="33" t="s">
        <v>88</v>
      </c>
      <c r="E23" s="54" t="s">
        <v>35</v>
      </c>
      <c r="F23" s="89">
        <v>1300</v>
      </c>
      <c r="G23" s="57">
        <v>1300</v>
      </c>
      <c r="H23" s="57">
        <v>1500</v>
      </c>
      <c r="I23" s="57">
        <v>1700</v>
      </c>
      <c r="J23" s="54">
        <f t="shared" si="0"/>
        <v>5800</v>
      </c>
      <c r="K23" s="123" t="s">
        <v>35</v>
      </c>
      <c r="L23" s="124"/>
    </row>
    <row r="24" spans="1:12" s="35" customFormat="1" ht="19.5" customHeight="1">
      <c r="A24" s="6"/>
      <c r="B24" s="24">
        <v>15</v>
      </c>
      <c r="C24" s="24" t="s">
        <v>89</v>
      </c>
      <c r="D24" s="33" t="s">
        <v>115</v>
      </c>
      <c r="E24" s="54" t="s">
        <v>35</v>
      </c>
      <c r="F24" s="89">
        <v>1500</v>
      </c>
      <c r="G24" s="57">
        <v>2000</v>
      </c>
      <c r="H24" s="57">
        <v>2000</v>
      </c>
      <c r="I24" s="57">
        <v>2000</v>
      </c>
      <c r="J24" s="54">
        <f t="shared" si="0"/>
        <v>7500</v>
      </c>
      <c r="K24" s="123" t="s">
        <v>35</v>
      </c>
      <c r="L24" s="124"/>
    </row>
    <row r="25" spans="1:12" s="44" customFormat="1" ht="19.5" customHeight="1">
      <c r="A25" s="55"/>
      <c r="B25" s="25" t="s">
        <v>187</v>
      </c>
      <c r="C25" s="73" t="s">
        <v>130</v>
      </c>
      <c r="D25" s="33" t="s">
        <v>131</v>
      </c>
      <c r="E25" s="57" t="s">
        <v>35</v>
      </c>
      <c r="F25" s="89">
        <v>1010</v>
      </c>
      <c r="G25" s="57">
        <v>2660</v>
      </c>
      <c r="H25" s="57">
        <v>1540</v>
      </c>
      <c r="I25" s="57">
        <v>2000</v>
      </c>
      <c r="J25" s="54">
        <f t="shared" si="0"/>
        <v>7210</v>
      </c>
      <c r="K25" s="57">
        <v>0</v>
      </c>
      <c r="L25" s="54">
        <f>J25+K25</f>
        <v>7210</v>
      </c>
    </row>
    <row r="26" spans="1:12" s="42" customFormat="1" ht="19.5" customHeight="1">
      <c r="A26" s="50"/>
      <c r="B26" s="24" t="s">
        <v>188</v>
      </c>
      <c r="C26" s="73" t="s">
        <v>104</v>
      </c>
      <c r="D26" s="58" t="s">
        <v>117</v>
      </c>
      <c r="E26" s="89">
        <v>0</v>
      </c>
      <c r="F26" s="89">
        <v>2330</v>
      </c>
      <c r="G26" s="57">
        <v>1820</v>
      </c>
      <c r="H26" s="57">
        <v>2330</v>
      </c>
      <c r="I26" s="57">
        <v>2000</v>
      </c>
      <c r="J26" s="54">
        <f>F26+G26+H26+I26</f>
        <v>8480</v>
      </c>
      <c r="K26" s="57">
        <v>0</v>
      </c>
      <c r="L26" s="54">
        <f>E26+J26+K26</f>
        <v>8480</v>
      </c>
    </row>
    <row r="27" spans="1:12" s="35" customFormat="1" ht="19.5" customHeight="1">
      <c r="A27" s="6"/>
      <c r="B27" s="95" t="s">
        <v>189</v>
      </c>
      <c r="C27" s="24" t="s">
        <v>132</v>
      </c>
      <c r="D27" s="33" t="s">
        <v>127</v>
      </c>
      <c r="E27" s="116" t="s">
        <v>35</v>
      </c>
      <c r="F27" s="92">
        <v>246.9</v>
      </c>
      <c r="G27" s="81">
        <v>237</v>
      </c>
      <c r="H27" s="81">
        <v>272</v>
      </c>
      <c r="I27" s="81">
        <v>238</v>
      </c>
      <c r="J27" s="54">
        <f>F27+G27+H27+I27</f>
        <v>993.9</v>
      </c>
      <c r="K27" s="87"/>
      <c r="L27" s="85" t="s">
        <v>35</v>
      </c>
    </row>
    <row r="28" spans="1:12" s="36" customFormat="1" ht="15" customHeight="1">
      <c r="A28" s="49"/>
      <c r="B28" s="106"/>
      <c r="C28" s="107" t="s">
        <v>20</v>
      </c>
      <c r="D28" s="108"/>
      <c r="E28" s="86">
        <f aca="true" t="shared" si="2" ref="E28:J28">SUM(E10:E27)</f>
        <v>12360.900000000001</v>
      </c>
      <c r="F28" s="98">
        <f t="shared" si="2"/>
        <v>68957.5</v>
      </c>
      <c r="G28" s="86">
        <f t="shared" si="2"/>
        <v>45191</v>
      </c>
      <c r="H28" s="86">
        <f t="shared" si="2"/>
        <v>40511.9</v>
      </c>
      <c r="I28" s="86">
        <f t="shared" si="2"/>
        <v>35978</v>
      </c>
      <c r="J28" s="86">
        <f t="shared" si="2"/>
        <v>190638.4</v>
      </c>
      <c r="K28" s="86">
        <f>SUM(K10:K24)</f>
        <v>9000</v>
      </c>
      <c r="L28" s="86">
        <f>SUM(L10:L24)</f>
        <v>128438.8</v>
      </c>
    </row>
    <row r="29" spans="1:13" s="35" customFormat="1" ht="19.5" customHeight="1">
      <c r="A29" s="105" t="s">
        <v>21</v>
      </c>
      <c r="B29" s="24">
        <v>19</v>
      </c>
      <c r="C29" s="24" t="s">
        <v>9</v>
      </c>
      <c r="D29" s="33" t="s">
        <v>129</v>
      </c>
      <c r="E29" s="89">
        <v>4600</v>
      </c>
      <c r="F29" s="89">
        <v>30</v>
      </c>
      <c r="G29" s="57">
        <v>700</v>
      </c>
      <c r="H29" s="57">
        <v>700</v>
      </c>
      <c r="I29" s="57">
        <v>600</v>
      </c>
      <c r="J29" s="54">
        <f aca="true" t="shared" si="3" ref="J29:J47">F29+G29+H29+I29</f>
        <v>2030</v>
      </c>
      <c r="K29" s="54">
        <v>700</v>
      </c>
      <c r="L29" s="54">
        <f>E29+J29+K29</f>
        <v>7330</v>
      </c>
      <c r="M29" s="34"/>
    </row>
    <row r="30" spans="1:13" s="35" customFormat="1" ht="19.5" customHeight="1">
      <c r="A30" s="6"/>
      <c r="B30" s="24">
        <v>20</v>
      </c>
      <c r="C30" s="24" t="s">
        <v>26</v>
      </c>
      <c r="D30" s="33" t="s">
        <v>27</v>
      </c>
      <c r="E30" s="89">
        <v>57.6</v>
      </c>
      <c r="F30" s="89">
        <v>0</v>
      </c>
      <c r="G30" s="57">
        <v>450</v>
      </c>
      <c r="H30" s="57">
        <v>1000</v>
      </c>
      <c r="I30" s="57">
        <v>0</v>
      </c>
      <c r="J30" s="54">
        <f t="shared" si="3"/>
        <v>1450</v>
      </c>
      <c r="K30" s="57">
        <v>0</v>
      </c>
      <c r="L30" s="54">
        <f>E30+J30+K30</f>
        <v>1507.6</v>
      </c>
      <c r="M30" s="34"/>
    </row>
    <row r="31" spans="1:13" s="35" customFormat="1" ht="19.5" customHeight="1">
      <c r="A31" s="6"/>
      <c r="B31" s="24">
        <v>21</v>
      </c>
      <c r="C31" s="24" t="s">
        <v>16</v>
      </c>
      <c r="D31" s="33" t="s">
        <v>17</v>
      </c>
      <c r="E31" s="89">
        <v>1507.6</v>
      </c>
      <c r="F31" s="89">
        <v>50</v>
      </c>
      <c r="G31" s="57">
        <v>800</v>
      </c>
      <c r="H31" s="57">
        <v>500</v>
      </c>
      <c r="I31" s="57">
        <v>500</v>
      </c>
      <c r="J31" s="54">
        <f t="shared" si="3"/>
        <v>1850</v>
      </c>
      <c r="K31" s="54">
        <v>1850</v>
      </c>
      <c r="L31" s="54">
        <f>E31+J31+K31</f>
        <v>5207.6</v>
      </c>
      <c r="M31" s="34"/>
    </row>
    <row r="32" spans="1:12" s="35" customFormat="1" ht="19.5" customHeight="1">
      <c r="A32" s="6"/>
      <c r="B32" s="24">
        <v>22</v>
      </c>
      <c r="C32" s="24" t="s">
        <v>22</v>
      </c>
      <c r="D32" s="33" t="s">
        <v>23</v>
      </c>
      <c r="E32" s="89">
        <v>1150</v>
      </c>
      <c r="F32" s="89">
        <v>50</v>
      </c>
      <c r="G32" s="57">
        <v>250</v>
      </c>
      <c r="H32" s="57">
        <v>0</v>
      </c>
      <c r="I32" s="57">
        <v>0</v>
      </c>
      <c r="J32" s="54">
        <f t="shared" si="3"/>
        <v>300</v>
      </c>
      <c r="K32" s="57">
        <v>0</v>
      </c>
      <c r="L32" s="54">
        <f aca="true" t="shared" si="4" ref="L32:L44">E32+J32+K32</f>
        <v>1450</v>
      </c>
    </row>
    <row r="33" spans="1:12" s="35" customFormat="1" ht="19.5" customHeight="1">
      <c r="A33" s="48"/>
      <c r="B33" s="24">
        <v>23</v>
      </c>
      <c r="C33" s="24" t="s">
        <v>10</v>
      </c>
      <c r="D33" s="33" t="s">
        <v>11</v>
      </c>
      <c r="E33" s="89">
        <v>321.5</v>
      </c>
      <c r="F33" s="89">
        <v>30</v>
      </c>
      <c r="G33" s="54">
        <v>500</v>
      </c>
      <c r="H33" s="54">
        <v>1000</v>
      </c>
      <c r="I33" s="54">
        <v>1000</v>
      </c>
      <c r="J33" s="54">
        <f t="shared" si="3"/>
        <v>2530</v>
      </c>
      <c r="K33" s="57">
        <v>4150</v>
      </c>
      <c r="L33" s="54">
        <f t="shared" si="4"/>
        <v>7001.5</v>
      </c>
    </row>
    <row r="34" spans="1:12" s="35" customFormat="1" ht="19.5" customHeight="1">
      <c r="A34" s="6"/>
      <c r="B34" s="24">
        <v>24</v>
      </c>
      <c r="C34" s="24" t="s">
        <v>39</v>
      </c>
      <c r="D34" s="33" t="s">
        <v>40</v>
      </c>
      <c r="E34" s="89">
        <v>15</v>
      </c>
      <c r="F34" s="89">
        <v>50</v>
      </c>
      <c r="G34" s="57">
        <v>1500</v>
      </c>
      <c r="H34" s="57">
        <v>0</v>
      </c>
      <c r="I34" s="57">
        <v>0</v>
      </c>
      <c r="J34" s="54">
        <f t="shared" si="3"/>
        <v>1550</v>
      </c>
      <c r="K34" s="57"/>
      <c r="L34" s="54">
        <f t="shared" si="4"/>
        <v>1565</v>
      </c>
    </row>
    <row r="35" spans="1:12" s="42" customFormat="1" ht="19.5" customHeight="1">
      <c r="A35" s="50"/>
      <c r="B35" s="52">
        <v>25</v>
      </c>
      <c r="C35" s="41" t="s">
        <v>76</v>
      </c>
      <c r="D35" s="43" t="s">
        <v>153</v>
      </c>
      <c r="E35" s="90">
        <v>0</v>
      </c>
      <c r="F35" s="90">
        <v>50</v>
      </c>
      <c r="G35" s="62">
        <v>1700</v>
      </c>
      <c r="H35" s="62">
        <v>1800</v>
      </c>
      <c r="I35" s="62">
        <v>0</v>
      </c>
      <c r="J35" s="54">
        <f t="shared" si="3"/>
        <v>3550</v>
      </c>
      <c r="K35" s="62">
        <v>0</v>
      </c>
      <c r="L35" s="54">
        <f t="shared" si="4"/>
        <v>3550</v>
      </c>
    </row>
    <row r="36" spans="1:12" s="42" customFormat="1" ht="19.5" customHeight="1">
      <c r="A36" s="50"/>
      <c r="B36" s="52">
        <v>26</v>
      </c>
      <c r="C36" s="41" t="s">
        <v>195</v>
      </c>
      <c r="D36" s="43" t="s">
        <v>196</v>
      </c>
      <c r="E36" s="90">
        <v>0</v>
      </c>
      <c r="F36" s="90">
        <v>0</v>
      </c>
      <c r="G36" s="62">
        <v>3600</v>
      </c>
      <c r="H36" s="62">
        <v>0</v>
      </c>
      <c r="I36" s="62">
        <v>0</v>
      </c>
      <c r="J36" s="54">
        <f t="shared" si="3"/>
        <v>3600</v>
      </c>
      <c r="K36" s="62">
        <v>0</v>
      </c>
      <c r="L36" s="54">
        <f t="shared" si="4"/>
        <v>3600</v>
      </c>
    </row>
    <row r="37" spans="1:12" s="35" customFormat="1" ht="19.5" customHeight="1">
      <c r="A37" s="48"/>
      <c r="B37" s="24">
        <v>27</v>
      </c>
      <c r="C37" s="24" t="s">
        <v>36</v>
      </c>
      <c r="D37" s="33" t="s">
        <v>107</v>
      </c>
      <c r="E37" s="89">
        <v>20.5</v>
      </c>
      <c r="F37" s="89">
        <v>0</v>
      </c>
      <c r="G37" s="57">
        <v>300</v>
      </c>
      <c r="H37" s="57">
        <v>300</v>
      </c>
      <c r="I37" s="57">
        <v>400</v>
      </c>
      <c r="J37" s="54">
        <f t="shared" si="3"/>
        <v>1000</v>
      </c>
      <c r="K37" s="57">
        <v>640</v>
      </c>
      <c r="L37" s="54">
        <f t="shared" si="4"/>
        <v>1660.5</v>
      </c>
    </row>
    <row r="38" spans="1:12" s="44" customFormat="1" ht="19.5" customHeight="1">
      <c r="A38" s="55"/>
      <c r="B38" s="24">
        <v>28</v>
      </c>
      <c r="C38" s="24" t="s">
        <v>12</v>
      </c>
      <c r="D38" s="33" t="s">
        <v>13</v>
      </c>
      <c r="E38" s="57">
        <v>421.2</v>
      </c>
      <c r="F38" s="89">
        <v>50</v>
      </c>
      <c r="G38" s="57">
        <v>200</v>
      </c>
      <c r="H38" s="57">
        <v>300</v>
      </c>
      <c r="I38" s="57">
        <v>600</v>
      </c>
      <c r="J38" s="54">
        <f t="shared" si="3"/>
        <v>1150</v>
      </c>
      <c r="K38" s="57">
        <v>3000</v>
      </c>
      <c r="L38" s="54">
        <f t="shared" si="4"/>
        <v>4571.2</v>
      </c>
    </row>
    <row r="39" spans="1:12" s="35" customFormat="1" ht="19.5" customHeight="1">
      <c r="A39" s="48"/>
      <c r="B39" s="24">
        <v>29</v>
      </c>
      <c r="C39" s="24" t="s">
        <v>43</v>
      </c>
      <c r="D39" s="33" t="s">
        <v>44</v>
      </c>
      <c r="E39" s="89">
        <v>32</v>
      </c>
      <c r="F39" s="89">
        <v>50</v>
      </c>
      <c r="G39" s="57">
        <v>1200</v>
      </c>
      <c r="H39" s="57">
        <v>2000</v>
      </c>
      <c r="I39" s="57">
        <v>0</v>
      </c>
      <c r="J39" s="54">
        <f t="shared" si="3"/>
        <v>3250</v>
      </c>
      <c r="K39" s="57">
        <v>0</v>
      </c>
      <c r="L39" s="54">
        <f t="shared" si="4"/>
        <v>3282</v>
      </c>
    </row>
    <row r="40" spans="1:12" s="35" customFormat="1" ht="19.5" customHeight="1">
      <c r="A40" s="48"/>
      <c r="B40" s="24">
        <v>30</v>
      </c>
      <c r="C40" s="24" t="s">
        <v>37</v>
      </c>
      <c r="D40" s="33" t="s">
        <v>38</v>
      </c>
      <c r="E40" s="57">
        <v>1004.4</v>
      </c>
      <c r="F40" s="89">
        <v>50</v>
      </c>
      <c r="G40" s="57">
        <v>1000</v>
      </c>
      <c r="H40" s="57">
        <v>1000</v>
      </c>
      <c r="I40" s="57">
        <v>0</v>
      </c>
      <c r="J40" s="54">
        <f>F40+G40+H40+I40</f>
        <v>2050</v>
      </c>
      <c r="K40" s="57">
        <v>0</v>
      </c>
      <c r="L40" s="54">
        <f t="shared" si="4"/>
        <v>3054.4</v>
      </c>
    </row>
    <row r="41" spans="1:12" s="42" customFormat="1" ht="19.5" customHeight="1">
      <c r="A41" s="50"/>
      <c r="B41" s="52" t="s">
        <v>197</v>
      </c>
      <c r="C41" s="74" t="s">
        <v>163</v>
      </c>
      <c r="D41" s="43" t="s">
        <v>162</v>
      </c>
      <c r="E41" s="90">
        <v>0</v>
      </c>
      <c r="F41" s="90">
        <v>1200</v>
      </c>
      <c r="G41" s="62">
        <v>800</v>
      </c>
      <c r="H41" s="62">
        <v>1000</v>
      </c>
      <c r="I41" s="62">
        <v>1000</v>
      </c>
      <c r="J41" s="54">
        <f>F41+G41+H41+I41</f>
        <v>4000</v>
      </c>
      <c r="K41" s="62">
        <v>4000</v>
      </c>
      <c r="L41" s="54">
        <f>E41+J41+K41</f>
        <v>8000</v>
      </c>
    </row>
    <row r="42" spans="1:12" s="44" customFormat="1" ht="19.5" customHeight="1">
      <c r="A42" s="55"/>
      <c r="B42" s="24">
        <v>32</v>
      </c>
      <c r="C42" s="24" t="s">
        <v>160</v>
      </c>
      <c r="D42" s="33" t="s">
        <v>161</v>
      </c>
      <c r="E42" s="89">
        <v>56.1</v>
      </c>
      <c r="F42" s="89">
        <v>50</v>
      </c>
      <c r="G42" s="57">
        <v>1500</v>
      </c>
      <c r="H42" s="57">
        <v>0</v>
      </c>
      <c r="I42" s="57">
        <v>0</v>
      </c>
      <c r="J42" s="54">
        <f>F42+G42+H42+I42</f>
        <v>1550</v>
      </c>
      <c r="K42" s="57">
        <v>0</v>
      </c>
      <c r="L42" s="54">
        <f>E42+J42+K42</f>
        <v>1606.1</v>
      </c>
    </row>
    <row r="43" spans="1:12" s="44" customFormat="1" ht="19.5" customHeight="1">
      <c r="A43" s="104"/>
      <c r="B43" s="24">
        <v>33</v>
      </c>
      <c r="C43" s="24" t="s">
        <v>150</v>
      </c>
      <c r="D43" s="33" t="s">
        <v>144</v>
      </c>
      <c r="E43" s="89">
        <v>18.3</v>
      </c>
      <c r="F43" s="89">
        <v>100</v>
      </c>
      <c r="G43" s="57">
        <v>1000</v>
      </c>
      <c r="H43" s="57">
        <v>0</v>
      </c>
      <c r="I43" s="57">
        <v>0</v>
      </c>
      <c r="J43" s="54">
        <f>F43+G43+H43+I43</f>
        <v>1100</v>
      </c>
      <c r="K43" s="57">
        <v>0</v>
      </c>
      <c r="L43" s="54">
        <f t="shared" si="4"/>
        <v>1118.3</v>
      </c>
    </row>
    <row r="44" spans="1:12" s="35" customFormat="1" ht="23.25">
      <c r="A44" s="6"/>
      <c r="B44" s="24">
        <v>34</v>
      </c>
      <c r="C44" s="24" t="s">
        <v>105</v>
      </c>
      <c r="D44" s="76" t="s">
        <v>112</v>
      </c>
      <c r="E44" s="89">
        <v>0</v>
      </c>
      <c r="F44" s="89">
        <v>0</v>
      </c>
      <c r="G44" s="57">
        <v>3600</v>
      </c>
      <c r="H44" s="57">
        <v>4000</v>
      </c>
      <c r="I44" s="57">
        <v>3000</v>
      </c>
      <c r="J44" s="54">
        <f>F44+G44+H44+I44</f>
        <v>10600</v>
      </c>
      <c r="K44" s="57">
        <v>2500</v>
      </c>
      <c r="L44" s="54">
        <f t="shared" si="4"/>
        <v>13100</v>
      </c>
    </row>
    <row r="45" spans="1:12" s="35" customFormat="1" ht="19.5" customHeight="1">
      <c r="A45" s="6"/>
      <c r="B45" s="24">
        <v>35</v>
      </c>
      <c r="C45" s="24" t="s">
        <v>90</v>
      </c>
      <c r="D45" s="33" t="s">
        <v>108</v>
      </c>
      <c r="E45" s="54" t="s">
        <v>35</v>
      </c>
      <c r="F45" s="89">
        <v>189.7</v>
      </c>
      <c r="G45" s="57">
        <v>170</v>
      </c>
      <c r="H45" s="57">
        <v>70</v>
      </c>
      <c r="I45" s="57">
        <v>70</v>
      </c>
      <c r="J45" s="54">
        <f t="shared" si="3"/>
        <v>499.7</v>
      </c>
      <c r="K45" s="123" t="s">
        <v>35</v>
      </c>
      <c r="L45" s="124"/>
    </row>
    <row r="46" spans="1:12" s="35" customFormat="1" ht="19.5" customHeight="1">
      <c r="A46" s="6"/>
      <c r="B46" s="24">
        <v>36</v>
      </c>
      <c r="C46" s="24" t="s">
        <v>158</v>
      </c>
      <c r="D46" s="33" t="s">
        <v>143</v>
      </c>
      <c r="E46" s="57">
        <v>509.3</v>
      </c>
      <c r="F46" s="89">
        <v>50</v>
      </c>
      <c r="G46" s="57">
        <v>7441</v>
      </c>
      <c r="H46" s="57">
        <v>0</v>
      </c>
      <c r="I46" s="57">
        <v>0</v>
      </c>
      <c r="J46" s="54">
        <f t="shared" si="3"/>
        <v>7491</v>
      </c>
      <c r="K46" s="57">
        <v>0</v>
      </c>
      <c r="L46" s="54">
        <f>E46+J46+K46</f>
        <v>8000.3</v>
      </c>
    </row>
    <row r="47" spans="1:12" s="44" customFormat="1" ht="19.5" customHeight="1">
      <c r="A47" s="55"/>
      <c r="B47" s="109" t="s">
        <v>198</v>
      </c>
      <c r="C47" s="24" t="s">
        <v>95</v>
      </c>
      <c r="D47" s="33" t="s">
        <v>96</v>
      </c>
      <c r="E47" s="54">
        <v>53407</v>
      </c>
      <c r="F47" s="89">
        <v>3360</v>
      </c>
      <c r="G47" s="57">
        <v>25549</v>
      </c>
      <c r="H47" s="57">
        <v>18921</v>
      </c>
      <c r="I47" s="57">
        <v>18245</v>
      </c>
      <c r="J47" s="54">
        <f t="shared" si="3"/>
        <v>66075</v>
      </c>
      <c r="K47" s="123" t="s">
        <v>35</v>
      </c>
      <c r="L47" s="124"/>
    </row>
    <row r="48" spans="1:12" s="44" customFormat="1" ht="19.5" customHeight="1">
      <c r="A48" s="55"/>
      <c r="B48" s="24">
        <v>38</v>
      </c>
      <c r="C48" s="24" t="s">
        <v>126</v>
      </c>
      <c r="D48" s="33" t="s">
        <v>133</v>
      </c>
      <c r="E48" s="81">
        <v>478.3</v>
      </c>
      <c r="F48" s="92">
        <v>200</v>
      </c>
      <c r="G48" s="81">
        <v>2000</v>
      </c>
      <c r="H48" s="81">
        <v>2000</v>
      </c>
      <c r="I48" s="81">
        <v>1500</v>
      </c>
      <c r="J48" s="54">
        <f>F48+G48+H48+I48</f>
        <v>5700</v>
      </c>
      <c r="K48" s="81">
        <v>1500</v>
      </c>
      <c r="L48" s="54">
        <f>E48+J48+K48</f>
        <v>7678.3</v>
      </c>
    </row>
    <row r="49" spans="1:12" s="44" customFormat="1" ht="19.5" customHeight="1">
      <c r="A49" s="104"/>
      <c r="B49" s="24">
        <v>39</v>
      </c>
      <c r="C49" s="73" t="s">
        <v>166</v>
      </c>
      <c r="D49" s="33" t="s">
        <v>167</v>
      </c>
      <c r="E49" s="89">
        <v>20</v>
      </c>
      <c r="F49" s="89">
        <v>0</v>
      </c>
      <c r="G49" s="57">
        <v>5180</v>
      </c>
      <c r="H49" s="57">
        <v>0</v>
      </c>
      <c r="I49" s="57">
        <v>0</v>
      </c>
      <c r="J49" s="54">
        <f>F49+G49+H49+I49</f>
        <v>5180</v>
      </c>
      <c r="K49" s="57">
        <v>0</v>
      </c>
      <c r="L49" s="54">
        <f>E49+J49+K49</f>
        <v>5200</v>
      </c>
    </row>
    <row r="50" spans="1:12" s="44" customFormat="1" ht="19.5" customHeight="1">
      <c r="A50" s="104"/>
      <c r="B50" s="24">
        <v>40</v>
      </c>
      <c r="C50" s="73" t="s">
        <v>170</v>
      </c>
      <c r="D50" s="33" t="s">
        <v>171</v>
      </c>
      <c r="E50" s="89">
        <v>20</v>
      </c>
      <c r="F50" s="89">
        <v>0</v>
      </c>
      <c r="G50" s="57">
        <v>5280</v>
      </c>
      <c r="H50" s="57">
        <v>0</v>
      </c>
      <c r="I50" s="57">
        <v>0</v>
      </c>
      <c r="J50" s="54">
        <f>F50+G50+H50+I50</f>
        <v>5280</v>
      </c>
      <c r="K50" s="57">
        <v>0</v>
      </c>
      <c r="L50" s="54">
        <f>E50+J50+K50</f>
        <v>5300</v>
      </c>
    </row>
    <row r="51" spans="1:12" s="44" customFormat="1" ht="19.5" customHeight="1">
      <c r="A51" s="104"/>
      <c r="B51" s="24">
        <v>41</v>
      </c>
      <c r="C51" s="73" t="s">
        <v>174</v>
      </c>
      <c r="D51" s="33" t="s">
        <v>175</v>
      </c>
      <c r="E51" s="89">
        <v>20</v>
      </c>
      <c r="F51" s="89">
        <v>0</v>
      </c>
      <c r="G51" s="57">
        <v>2850</v>
      </c>
      <c r="H51" s="57">
        <v>0</v>
      </c>
      <c r="I51" s="57">
        <v>0</v>
      </c>
      <c r="J51" s="54">
        <f>F51+G51+H51+I51</f>
        <v>2850</v>
      </c>
      <c r="K51" s="57"/>
      <c r="L51" s="54">
        <f>E51+J51+K51</f>
        <v>2870</v>
      </c>
    </row>
    <row r="52" spans="1:13" s="36" customFormat="1" ht="15" customHeight="1">
      <c r="A52" s="49"/>
      <c r="B52" s="47"/>
      <c r="C52" s="53" t="s">
        <v>31</v>
      </c>
      <c r="D52" s="19"/>
      <c r="E52" s="61">
        <f aca="true" t="shared" si="5" ref="E52:L52">SUM(E29:E51)</f>
        <v>63658.8</v>
      </c>
      <c r="F52" s="99">
        <f t="shared" si="5"/>
        <v>5559.7</v>
      </c>
      <c r="G52" s="61">
        <f t="shared" si="5"/>
        <v>67570</v>
      </c>
      <c r="H52" s="61">
        <f t="shared" si="5"/>
        <v>34591</v>
      </c>
      <c r="I52" s="61">
        <f t="shared" si="5"/>
        <v>26915</v>
      </c>
      <c r="J52" s="61">
        <f t="shared" si="5"/>
        <v>134635.7</v>
      </c>
      <c r="K52" s="61">
        <f t="shared" si="5"/>
        <v>18340</v>
      </c>
      <c r="L52" s="61">
        <f t="shared" si="5"/>
        <v>96652.8</v>
      </c>
      <c r="M52" s="37"/>
    </row>
    <row r="53" spans="1:12" s="35" customFormat="1" ht="19.5" customHeight="1">
      <c r="A53" s="6" t="s">
        <v>32</v>
      </c>
      <c r="B53" s="94">
        <v>42</v>
      </c>
      <c r="C53" s="24" t="s">
        <v>14</v>
      </c>
      <c r="D53" s="33" t="s">
        <v>193</v>
      </c>
      <c r="E53" s="89">
        <v>1268.6</v>
      </c>
      <c r="F53" s="89">
        <v>0</v>
      </c>
      <c r="G53" s="57">
        <v>620</v>
      </c>
      <c r="H53" s="57">
        <v>1000</v>
      </c>
      <c r="I53" s="57">
        <v>500</v>
      </c>
      <c r="J53" s="54">
        <f>F53+G53+H53+I53</f>
        <v>2120</v>
      </c>
      <c r="K53" s="57">
        <v>4000</v>
      </c>
      <c r="L53" s="54">
        <f>E53+J53+K53</f>
        <v>7388.6</v>
      </c>
    </row>
    <row r="54" spans="1:12" s="35" customFormat="1" ht="19.5" customHeight="1">
      <c r="A54" s="6"/>
      <c r="B54" s="24" t="s">
        <v>199</v>
      </c>
      <c r="C54" s="73" t="s">
        <v>78</v>
      </c>
      <c r="D54" s="58" t="s">
        <v>134</v>
      </c>
      <c r="E54" s="89">
        <v>8</v>
      </c>
      <c r="F54" s="89">
        <v>12</v>
      </c>
      <c r="G54" s="57">
        <v>200</v>
      </c>
      <c r="H54" s="57">
        <v>9700</v>
      </c>
      <c r="I54" s="57">
        <v>80</v>
      </c>
      <c r="J54" s="54">
        <f>F54+G54+H54+I54</f>
        <v>9992</v>
      </c>
      <c r="K54" s="57">
        <v>0</v>
      </c>
      <c r="L54" s="54">
        <f>E54+J54+K54</f>
        <v>10000</v>
      </c>
    </row>
    <row r="55" spans="1:12" s="35" customFormat="1" ht="19.5" customHeight="1">
      <c r="A55" s="6"/>
      <c r="B55" s="24">
        <v>44</v>
      </c>
      <c r="C55" s="73" t="s">
        <v>24</v>
      </c>
      <c r="D55" s="33" t="s">
        <v>25</v>
      </c>
      <c r="E55" s="89">
        <v>2100</v>
      </c>
      <c r="F55" s="89">
        <v>10</v>
      </c>
      <c r="G55" s="57">
        <v>200</v>
      </c>
      <c r="H55" s="57">
        <v>200</v>
      </c>
      <c r="I55" s="57">
        <v>200</v>
      </c>
      <c r="J55" s="54">
        <f aca="true" t="shared" si="6" ref="J55:J74">F55+G55+H55+I55</f>
        <v>610</v>
      </c>
      <c r="K55" s="57">
        <v>250</v>
      </c>
      <c r="L55" s="54">
        <f>E55+J55+K55</f>
        <v>2960</v>
      </c>
    </row>
    <row r="56" spans="1:12" s="35" customFormat="1" ht="19.5" customHeight="1">
      <c r="A56" s="48"/>
      <c r="B56" s="24">
        <v>45</v>
      </c>
      <c r="C56" s="73" t="s">
        <v>33</v>
      </c>
      <c r="D56" s="33" t="s">
        <v>178</v>
      </c>
      <c r="E56" s="89">
        <v>1740</v>
      </c>
      <c r="F56" s="89">
        <v>0</v>
      </c>
      <c r="G56" s="57">
        <v>300</v>
      </c>
      <c r="H56" s="57">
        <v>300</v>
      </c>
      <c r="I56" s="57">
        <v>300</v>
      </c>
      <c r="J56" s="54">
        <f t="shared" si="6"/>
        <v>900</v>
      </c>
      <c r="K56" s="57">
        <v>300</v>
      </c>
      <c r="L56" s="54">
        <f>E56+J56+K56</f>
        <v>2940</v>
      </c>
    </row>
    <row r="57" spans="1:12" s="35" customFormat="1" ht="19.5" customHeight="1">
      <c r="A57" s="6"/>
      <c r="B57" s="24">
        <v>46</v>
      </c>
      <c r="C57" s="73" t="s">
        <v>34</v>
      </c>
      <c r="D57" s="33" t="s">
        <v>181</v>
      </c>
      <c r="E57" s="57" t="s">
        <v>35</v>
      </c>
      <c r="F57" s="89">
        <v>200</v>
      </c>
      <c r="G57" s="57">
        <v>200</v>
      </c>
      <c r="H57" s="57">
        <v>200</v>
      </c>
      <c r="I57" s="57">
        <v>200</v>
      </c>
      <c r="J57" s="54">
        <f t="shared" si="6"/>
        <v>800</v>
      </c>
      <c r="K57" s="57">
        <v>200</v>
      </c>
      <c r="L57" s="54">
        <v>2500</v>
      </c>
    </row>
    <row r="58" spans="1:12" s="35" customFormat="1" ht="22.5">
      <c r="A58" s="48"/>
      <c r="B58" s="24">
        <v>47</v>
      </c>
      <c r="C58" s="73" t="s">
        <v>92</v>
      </c>
      <c r="D58" s="58" t="s">
        <v>177</v>
      </c>
      <c r="E58" s="89" t="s">
        <v>35</v>
      </c>
      <c r="F58" s="89">
        <v>0</v>
      </c>
      <c r="G58" s="57">
        <v>6000</v>
      </c>
      <c r="H58" s="57">
        <v>6200</v>
      </c>
      <c r="I58" s="57">
        <v>7000</v>
      </c>
      <c r="J58" s="54">
        <f t="shared" si="6"/>
        <v>19200</v>
      </c>
      <c r="K58" s="125" t="s">
        <v>35</v>
      </c>
      <c r="L58" s="127"/>
    </row>
    <row r="59" spans="1:12" s="35" customFormat="1" ht="19.5" customHeight="1">
      <c r="A59" s="48"/>
      <c r="B59" s="24">
        <v>48</v>
      </c>
      <c r="C59" s="73" t="s">
        <v>56</v>
      </c>
      <c r="D59" s="33" t="s">
        <v>57</v>
      </c>
      <c r="E59" s="89">
        <v>220.5</v>
      </c>
      <c r="F59" s="89">
        <v>0</v>
      </c>
      <c r="G59" s="57">
        <v>100</v>
      </c>
      <c r="H59" s="57">
        <v>100</v>
      </c>
      <c r="I59" s="57">
        <v>100</v>
      </c>
      <c r="J59" s="54">
        <f t="shared" si="6"/>
        <v>300</v>
      </c>
      <c r="K59" s="57">
        <v>261</v>
      </c>
      <c r="L59" s="57">
        <f aca="true" t="shared" si="7" ref="L59:L64">E59+J59+K59</f>
        <v>781.5</v>
      </c>
    </row>
    <row r="60" spans="1:12" s="35" customFormat="1" ht="19.5" customHeight="1">
      <c r="A60" s="48"/>
      <c r="B60" s="24">
        <v>49</v>
      </c>
      <c r="C60" s="73" t="s">
        <v>29</v>
      </c>
      <c r="D60" s="33" t="s">
        <v>30</v>
      </c>
      <c r="E60" s="89">
        <v>10</v>
      </c>
      <c r="F60" s="89">
        <v>50</v>
      </c>
      <c r="G60" s="57">
        <v>600</v>
      </c>
      <c r="H60" s="57">
        <v>500</v>
      </c>
      <c r="I60" s="57">
        <v>500</v>
      </c>
      <c r="J60" s="54">
        <f t="shared" si="6"/>
        <v>1650</v>
      </c>
      <c r="K60" s="57">
        <v>0</v>
      </c>
      <c r="L60" s="54">
        <f t="shared" si="7"/>
        <v>1660</v>
      </c>
    </row>
    <row r="61" spans="1:12" s="35" customFormat="1" ht="19.5" customHeight="1">
      <c r="A61" s="6"/>
      <c r="B61" s="24">
        <v>50</v>
      </c>
      <c r="C61" s="73" t="s">
        <v>41</v>
      </c>
      <c r="D61" s="33" t="s">
        <v>42</v>
      </c>
      <c r="E61" s="89">
        <v>16.5</v>
      </c>
      <c r="F61" s="89">
        <v>0</v>
      </c>
      <c r="G61" s="57">
        <v>400</v>
      </c>
      <c r="H61" s="57">
        <v>500</v>
      </c>
      <c r="I61" s="57">
        <v>0</v>
      </c>
      <c r="J61" s="54">
        <f t="shared" si="6"/>
        <v>900</v>
      </c>
      <c r="K61" s="57">
        <v>0</v>
      </c>
      <c r="L61" s="54">
        <f t="shared" si="7"/>
        <v>916.5</v>
      </c>
    </row>
    <row r="62" spans="1:12" s="35" customFormat="1" ht="19.5" customHeight="1">
      <c r="A62" s="48"/>
      <c r="B62" s="24">
        <v>51</v>
      </c>
      <c r="C62" s="24" t="s">
        <v>45</v>
      </c>
      <c r="D62" s="33" t="s">
        <v>159</v>
      </c>
      <c r="E62" s="89">
        <v>0</v>
      </c>
      <c r="F62" s="89">
        <v>50</v>
      </c>
      <c r="G62" s="57">
        <v>500</v>
      </c>
      <c r="H62" s="57">
        <v>1000</v>
      </c>
      <c r="I62" s="57">
        <v>1000</v>
      </c>
      <c r="J62" s="54">
        <f t="shared" si="6"/>
        <v>2550</v>
      </c>
      <c r="K62" s="57">
        <v>7500</v>
      </c>
      <c r="L62" s="54">
        <f t="shared" si="7"/>
        <v>10050</v>
      </c>
    </row>
    <row r="63" spans="1:12" s="35" customFormat="1" ht="19.5" customHeight="1">
      <c r="A63" s="6"/>
      <c r="B63" s="117">
        <v>52</v>
      </c>
      <c r="C63" s="73" t="s">
        <v>46</v>
      </c>
      <c r="D63" s="33" t="s">
        <v>47</v>
      </c>
      <c r="E63" s="89">
        <v>2.6</v>
      </c>
      <c r="F63" s="89">
        <v>20</v>
      </c>
      <c r="G63" s="57">
        <v>200</v>
      </c>
      <c r="H63" s="57">
        <v>300</v>
      </c>
      <c r="I63" s="57">
        <v>500</v>
      </c>
      <c r="J63" s="54">
        <f t="shared" si="6"/>
        <v>1020</v>
      </c>
      <c r="K63" s="57">
        <v>300</v>
      </c>
      <c r="L63" s="54">
        <f t="shared" si="7"/>
        <v>1322.6</v>
      </c>
    </row>
    <row r="64" spans="1:12" s="35" customFormat="1" ht="19.5" customHeight="1">
      <c r="A64" s="6"/>
      <c r="B64" s="117">
        <v>53</v>
      </c>
      <c r="C64" s="41" t="s">
        <v>50</v>
      </c>
      <c r="D64" s="76" t="s">
        <v>51</v>
      </c>
      <c r="E64" s="89">
        <v>5.5</v>
      </c>
      <c r="F64" s="89">
        <v>0</v>
      </c>
      <c r="G64" s="57">
        <v>500</v>
      </c>
      <c r="H64" s="57">
        <v>500</v>
      </c>
      <c r="I64" s="57">
        <v>500</v>
      </c>
      <c r="J64" s="54">
        <f t="shared" si="6"/>
        <v>1500</v>
      </c>
      <c r="K64" s="57">
        <v>0</v>
      </c>
      <c r="L64" s="54">
        <f t="shared" si="7"/>
        <v>1505.5</v>
      </c>
    </row>
    <row r="65" spans="1:12" s="35" customFormat="1" ht="19.5" customHeight="1">
      <c r="A65" s="6"/>
      <c r="B65" s="117">
        <v>54</v>
      </c>
      <c r="C65" s="41" t="s">
        <v>106</v>
      </c>
      <c r="D65" s="76" t="s">
        <v>109</v>
      </c>
      <c r="E65" s="89">
        <v>0</v>
      </c>
      <c r="F65" s="89">
        <v>0</v>
      </c>
      <c r="G65" s="57">
        <v>110</v>
      </c>
      <c r="H65" s="57">
        <v>0</v>
      </c>
      <c r="I65" s="57">
        <v>0</v>
      </c>
      <c r="J65" s="54">
        <f t="shared" si="6"/>
        <v>110</v>
      </c>
      <c r="K65" s="57">
        <v>0</v>
      </c>
      <c r="L65" s="54">
        <f aca="true" t="shared" si="8" ref="L65:L72">E65+J65+K65</f>
        <v>110</v>
      </c>
    </row>
    <row r="66" spans="1:12" s="35" customFormat="1" ht="19.5" customHeight="1">
      <c r="A66" s="6"/>
      <c r="B66" s="118">
        <v>55</v>
      </c>
      <c r="C66" s="77" t="s">
        <v>110</v>
      </c>
      <c r="D66" s="75" t="s">
        <v>111</v>
      </c>
      <c r="E66" s="93">
        <v>0</v>
      </c>
      <c r="F66" s="93">
        <v>0</v>
      </c>
      <c r="G66" s="71">
        <v>630</v>
      </c>
      <c r="H66" s="71">
        <v>3000</v>
      </c>
      <c r="I66" s="71">
        <v>4000</v>
      </c>
      <c r="J66" s="54">
        <f t="shared" si="6"/>
        <v>7630</v>
      </c>
      <c r="K66" s="71">
        <v>14900</v>
      </c>
      <c r="L66" s="72">
        <f t="shared" si="8"/>
        <v>22530</v>
      </c>
    </row>
    <row r="67" spans="1:12" s="35" customFormat="1" ht="19.5" customHeight="1">
      <c r="A67" s="48"/>
      <c r="B67" s="117">
        <v>56</v>
      </c>
      <c r="C67" s="24" t="s">
        <v>85</v>
      </c>
      <c r="D67" s="76" t="s">
        <v>86</v>
      </c>
      <c r="E67" s="89">
        <v>0</v>
      </c>
      <c r="F67" s="89">
        <v>10</v>
      </c>
      <c r="G67" s="57">
        <v>190</v>
      </c>
      <c r="H67" s="57">
        <v>400</v>
      </c>
      <c r="I67" s="57">
        <v>400</v>
      </c>
      <c r="J67" s="54">
        <f t="shared" si="6"/>
        <v>1000</v>
      </c>
      <c r="K67" s="57">
        <v>0</v>
      </c>
      <c r="L67" s="54">
        <f t="shared" si="8"/>
        <v>1000</v>
      </c>
    </row>
    <row r="68" spans="1:12" s="35" customFormat="1" ht="19.5" customHeight="1">
      <c r="A68" s="6"/>
      <c r="B68" s="24">
        <v>57</v>
      </c>
      <c r="C68" s="24" t="s">
        <v>59</v>
      </c>
      <c r="D68" s="33" t="s">
        <v>60</v>
      </c>
      <c r="E68" s="89">
        <v>18</v>
      </c>
      <c r="F68" s="89">
        <v>20</v>
      </c>
      <c r="G68" s="57">
        <v>300</v>
      </c>
      <c r="H68" s="57">
        <v>400</v>
      </c>
      <c r="I68" s="57">
        <v>0</v>
      </c>
      <c r="J68" s="54">
        <f t="shared" si="6"/>
        <v>720</v>
      </c>
      <c r="K68" s="57">
        <v>0</v>
      </c>
      <c r="L68" s="54">
        <f t="shared" si="8"/>
        <v>738</v>
      </c>
    </row>
    <row r="69" spans="1:12" s="35" customFormat="1" ht="19.5" customHeight="1">
      <c r="A69" s="6"/>
      <c r="B69" s="24">
        <v>58</v>
      </c>
      <c r="C69" s="24" t="s">
        <v>93</v>
      </c>
      <c r="D69" s="76" t="s">
        <v>94</v>
      </c>
      <c r="E69" s="89">
        <v>62</v>
      </c>
      <c r="F69" s="89">
        <v>5</v>
      </c>
      <c r="G69" s="57">
        <v>100</v>
      </c>
      <c r="H69" s="57">
        <v>100</v>
      </c>
      <c r="I69" s="57">
        <v>100</v>
      </c>
      <c r="J69" s="54">
        <f t="shared" si="6"/>
        <v>305</v>
      </c>
      <c r="K69" s="57">
        <v>1733</v>
      </c>
      <c r="L69" s="54">
        <f t="shared" si="8"/>
        <v>2100</v>
      </c>
    </row>
    <row r="70" spans="1:12" s="44" customFormat="1" ht="19.5" customHeight="1">
      <c r="A70" s="55"/>
      <c r="B70" s="24">
        <v>59</v>
      </c>
      <c r="C70" s="73" t="s">
        <v>98</v>
      </c>
      <c r="D70" s="33" t="s">
        <v>99</v>
      </c>
      <c r="E70" s="89">
        <v>0</v>
      </c>
      <c r="F70" s="89">
        <v>0</v>
      </c>
      <c r="G70" s="57">
        <v>4000</v>
      </c>
      <c r="H70" s="57">
        <v>8000</v>
      </c>
      <c r="I70" s="57">
        <v>7000</v>
      </c>
      <c r="J70" s="54">
        <f t="shared" si="6"/>
        <v>19000</v>
      </c>
      <c r="K70" s="57">
        <v>7000</v>
      </c>
      <c r="L70" s="54">
        <f t="shared" si="8"/>
        <v>26000</v>
      </c>
    </row>
    <row r="71" spans="1:12" s="44" customFormat="1" ht="19.5" customHeight="1">
      <c r="A71" s="55"/>
      <c r="B71" s="24">
        <v>60</v>
      </c>
      <c r="C71" s="73" t="s">
        <v>119</v>
      </c>
      <c r="D71" s="33" t="s">
        <v>120</v>
      </c>
      <c r="E71" s="89">
        <v>12</v>
      </c>
      <c r="F71" s="89"/>
      <c r="G71" s="57">
        <v>200</v>
      </c>
      <c r="H71" s="57">
        <v>300</v>
      </c>
      <c r="I71" s="57">
        <v>0</v>
      </c>
      <c r="J71" s="54">
        <f t="shared" si="6"/>
        <v>500</v>
      </c>
      <c r="K71" s="57">
        <v>0</v>
      </c>
      <c r="L71" s="54">
        <f t="shared" si="8"/>
        <v>512</v>
      </c>
    </row>
    <row r="72" spans="1:12" s="44" customFormat="1" ht="19.5" customHeight="1">
      <c r="A72" s="55"/>
      <c r="B72" s="24">
        <v>61</v>
      </c>
      <c r="C72" s="73" t="s">
        <v>100</v>
      </c>
      <c r="D72" s="33" t="s">
        <v>101</v>
      </c>
      <c r="E72" s="89">
        <v>0</v>
      </c>
      <c r="F72" s="89">
        <v>0</v>
      </c>
      <c r="G72" s="57">
        <v>800</v>
      </c>
      <c r="H72" s="57">
        <v>400</v>
      </c>
      <c r="I72" s="57">
        <v>5000</v>
      </c>
      <c r="J72" s="54">
        <f t="shared" si="6"/>
        <v>6200</v>
      </c>
      <c r="K72" s="57">
        <v>30000</v>
      </c>
      <c r="L72" s="54">
        <f t="shared" si="8"/>
        <v>36200</v>
      </c>
    </row>
    <row r="73" spans="1:12" s="44" customFormat="1" ht="19.5" customHeight="1">
      <c r="A73" s="55"/>
      <c r="B73" s="25">
        <v>62</v>
      </c>
      <c r="C73" s="74" t="s">
        <v>52</v>
      </c>
      <c r="D73" s="33" t="s">
        <v>53</v>
      </c>
      <c r="E73" s="89">
        <v>22.6</v>
      </c>
      <c r="F73" s="89">
        <v>0</v>
      </c>
      <c r="G73" s="57">
        <v>500</v>
      </c>
      <c r="H73" s="57">
        <v>450</v>
      </c>
      <c r="I73" s="57">
        <v>0</v>
      </c>
      <c r="J73" s="54">
        <f t="shared" si="6"/>
        <v>950</v>
      </c>
      <c r="K73" s="57">
        <v>0</v>
      </c>
      <c r="L73" s="54">
        <f aca="true" t="shared" si="9" ref="L73:L78">E73+J73+K73</f>
        <v>972.6</v>
      </c>
    </row>
    <row r="74" spans="1:12" s="44" customFormat="1" ht="19.5" customHeight="1">
      <c r="A74" s="55"/>
      <c r="B74" s="24">
        <v>63</v>
      </c>
      <c r="C74" s="24" t="s">
        <v>151</v>
      </c>
      <c r="D74" s="33" t="s">
        <v>190</v>
      </c>
      <c r="E74" s="91">
        <v>0</v>
      </c>
      <c r="F74" s="91">
        <v>0</v>
      </c>
      <c r="G74" s="60">
        <v>10</v>
      </c>
      <c r="H74" s="81">
        <v>250</v>
      </c>
      <c r="I74" s="81">
        <v>0</v>
      </c>
      <c r="J74" s="81">
        <f t="shared" si="6"/>
        <v>260</v>
      </c>
      <c r="K74" s="81">
        <v>0</v>
      </c>
      <c r="L74" s="81">
        <f t="shared" si="9"/>
        <v>260</v>
      </c>
    </row>
    <row r="75" spans="1:12" s="35" customFormat="1" ht="19.5" customHeight="1">
      <c r="A75" s="6"/>
      <c r="B75" s="24">
        <v>64</v>
      </c>
      <c r="C75" s="24" t="s">
        <v>121</v>
      </c>
      <c r="D75" s="33" t="s">
        <v>122</v>
      </c>
      <c r="E75" s="92">
        <v>0</v>
      </c>
      <c r="F75" s="92">
        <v>30</v>
      </c>
      <c r="G75" s="81">
        <v>20</v>
      </c>
      <c r="H75" s="81">
        <v>200</v>
      </c>
      <c r="I75" s="81">
        <v>500</v>
      </c>
      <c r="J75" s="54">
        <f aca="true" t="shared" si="10" ref="J75:J81">F75+G75+H75+I75</f>
        <v>750</v>
      </c>
      <c r="K75" s="81">
        <v>500</v>
      </c>
      <c r="L75" s="81">
        <f t="shared" si="9"/>
        <v>1250</v>
      </c>
    </row>
    <row r="76" spans="1:12" s="42" customFormat="1" ht="19.5" customHeight="1">
      <c r="A76" s="50"/>
      <c r="B76" s="52">
        <v>65</v>
      </c>
      <c r="C76" s="74" t="s">
        <v>63</v>
      </c>
      <c r="D76" s="43" t="s">
        <v>48</v>
      </c>
      <c r="E76" s="90">
        <v>0.2</v>
      </c>
      <c r="F76" s="90">
        <v>50</v>
      </c>
      <c r="G76" s="62">
        <v>1600</v>
      </c>
      <c r="H76" s="62">
        <v>1600</v>
      </c>
      <c r="I76" s="62">
        <v>1600</v>
      </c>
      <c r="J76" s="54">
        <f t="shared" si="10"/>
        <v>4850</v>
      </c>
      <c r="K76" s="62">
        <v>0</v>
      </c>
      <c r="L76" s="54">
        <f t="shared" si="9"/>
        <v>4850.2</v>
      </c>
    </row>
    <row r="77" spans="1:12" s="42" customFormat="1" ht="19.5" customHeight="1">
      <c r="A77" s="50"/>
      <c r="B77" s="24">
        <v>66</v>
      </c>
      <c r="C77" s="73" t="s">
        <v>164</v>
      </c>
      <c r="D77" s="33" t="s">
        <v>165</v>
      </c>
      <c r="E77" s="89">
        <v>0</v>
      </c>
      <c r="F77" s="89">
        <v>0</v>
      </c>
      <c r="G77" s="57">
        <v>600</v>
      </c>
      <c r="H77" s="57">
        <v>580</v>
      </c>
      <c r="I77" s="57">
        <v>580</v>
      </c>
      <c r="J77" s="54">
        <f t="shared" si="10"/>
        <v>1760</v>
      </c>
      <c r="K77" s="57">
        <v>700</v>
      </c>
      <c r="L77" s="54">
        <f t="shared" si="9"/>
        <v>2460</v>
      </c>
    </row>
    <row r="78" spans="1:12" s="42" customFormat="1" ht="19.5" customHeight="1">
      <c r="A78" s="50"/>
      <c r="B78" s="24">
        <v>67</v>
      </c>
      <c r="C78" s="73" t="s">
        <v>168</v>
      </c>
      <c r="D78" s="33" t="s">
        <v>169</v>
      </c>
      <c r="E78" s="89">
        <v>30</v>
      </c>
      <c r="F78" s="89">
        <v>0</v>
      </c>
      <c r="G78" s="57">
        <v>100</v>
      </c>
      <c r="H78" s="57">
        <v>5000</v>
      </c>
      <c r="I78" s="57">
        <v>0</v>
      </c>
      <c r="J78" s="54">
        <f t="shared" si="10"/>
        <v>5100</v>
      </c>
      <c r="K78" s="57">
        <v>0</v>
      </c>
      <c r="L78" s="54">
        <f t="shared" si="9"/>
        <v>5130</v>
      </c>
    </row>
    <row r="79" spans="1:12" s="42" customFormat="1" ht="19.5" customHeight="1">
      <c r="A79" s="50"/>
      <c r="B79" s="24">
        <v>68</v>
      </c>
      <c r="C79" s="73" t="s">
        <v>172</v>
      </c>
      <c r="D79" s="33" t="s">
        <v>173</v>
      </c>
      <c r="E79" s="89">
        <v>0</v>
      </c>
      <c r="F79" s="89">
        <v>0</v>
      </c>
      <c r="G79" s="57">
        <v>5100</v>
      </c>
      <c r="H79" s="57">
        <v>3100</v>
      </c>
      <c r="I79" s="57">
        <v>0</v>
      </c>
      <c r="J79" s="54">
        <f t="shared" si="10"/>
        <v>8200</v>
      </c>
      <c r="K79" s="57">
        <v>0</v>
      </c>
      <c r="L79" s="54">
        <f>E79+J79+K79</f>
        <v>8200</v>
      </c>
    </row>
    <row r="80" spans="1:12" s="44" customFormat="1" ht="19.5" customHeight="1">
      <c r="A80" s="104"/>
      <c r="B80" s="24">
        <v>69</v>
      </c>
      <c r="C80" s="41" t="s">
        <v>176</v>
      </c>
      <c r="D80" s="81" t="s">
        <v>182</v>
      </c>
      <c r="E80" s="112">
        <v>0</v>
      </c>
      <c r="F80" s="112">
        <v>0</v>
      </c>
      <c r="G80" s="57">
        <v>50</v>
      </c>
      <c r="H80" s="57">
        <v>100</v>
      </c>
      <c r="I80" s="57">
        <v>0</v>
      </c>
      <c r="J80" s="54">
        <f t="shared" si="10"/>
        <v>150</v>
      </c>
      <c r="K80" s="57">
        <v>0</v>
      </c>
      <c r="L80" s="57">
        <f>E80+J80+K80</f>
        <v>150</v>
      </c>
    </row>
    <row r="81" spans="1:12" s="44" customFormat="1" ht="16.5" customHeight="1">
      <c r="A81" s="55"/>
      <c r="B81" s="24">
        <v>70</v>
      </c>
      <c r="C81" s="24" t="s">
        <v>191</v>
      </c>
      <c r="D81" s="33" t="s">
        <v>192</v>
      </c>
      <c r="E81" s="114">
        <v>0</v>
      </c>
      <c r="F81" s="114">
        <v>0</v>
      </c>
      <c r="G81" s="81">
        <v>150</v>
      </c>
      <c r="H81" s="81">
        <v>0</v>
      </c>
      <c r="I81" s="81">
        <v>0</v>
      </c>
      <c r="J81" s="54">
        <f t="shared" si="10"/>
        <v>150</v>
      </c>
      <c r="K81" s="81">
        <v>0</v>
      </c>
      <c r="L81" s="57">
        <f>E81+J81+K81</f>
        <v>150</v>
      </c>
    </row>
    <row r="82" spans="1:12" s="36" customFormat="1" ht="15" customHeight="1">
      <c r="A82" s="49"/>
      <c r="B82" s="47"/>
      <c r="C82" s="121" t="s">
        <v>97</v>
      </c>
      <c r="D82" s="122"/>
      <c r="E82" s="99">
        <f>SUM(E53:E81)</f>
        <v>5516.500000000001</v>
      </c>
      <c r="F82" s="99">
        <f aca="true" t="shared" si="11" ref="F82:L82">SUM(F53:F81)</f>
        <v>457</v>
      </c>
      <c r="G82" s="99">
        <f t="shared" si="11"/>
        <v>24280</v>
      </c>
      <c r="H82" s="99">
        <f t="shared" si="11"/>
        <v>44380</v>
      </c>
      <c r="I82" s="99">
        <f t="shared" si="11"/>
        <v>30060</v>
      </c>
      <c r="J82" s="99">
        <f t="shared" si="11"/>
        <v>99177</v>
      </c>
      <c r="K82" s="99">
        <f t="shared" si="11"/>
        <v>67644</v>
      </c>
      <c r="L82" s="99">
        <f t="shared" si="11"/>
        <v>154637.50000000003</v>
      </c>
    </row>
    <row r="83" spans="1:12" s="35" customFormat="1" ht="19.5" customHeight="1">
      <c r="A83" s="105" t="s">
        <v>58</v>
      </c>
      <c r="B83" s="24">
        <v>71</v>
      </c>
      <c r="C83" s="24" t="s">
        <v>28</v>
      </c>
      <c r="D83" s="33" t="s">
        <v>152</v>
      </c>
      <c r="E83" s="112">
        <v>0</v>
      </c>
      <c r="F83" s="112">
        <v>0</v>
      </c>
      <c r="G83" s="57">
        <v>100</v>
      </c>
      <c r="H83" s="57">
        <v>600</v>
      </c>
      <c r="I83" s="57">
        <v>700</v>
      </c>
      <c r="J83" s="54">
        <f aca="true" t="shared" si="12" ref="J83:J88">F83+G83+H83+I83</f>
        <v>1400</v>
      </c>
      <c r="K83" s="57">
        <v>700</v>
      </c>
      <c r="L83" s="54">
        <f aca="true" t="shared" si="13" ref="L83:L88">E83+J83+K83</f>
        <v>2100</v>
      </c>
    </row>
    <row r="84" spans="1:12" s="44" customFormat="1" ht="19.5" customHeight="1">
      <c r="A84" s="55"/>
      <c r="B84" s="24">
        <v>72</v>
      </c>
      <c r="C84" s="41" t="s">
        <v>77</v>
      </c>
      <c r="D84" s="81" t="s">
        <v>156</v>
      </c>
      <c r="E84" s="89">
        <v>20</v>
      </c>
      <c r="F84" s="112">
        <v>0</v>
      </c>
      <c r="G84" s="57">
        <v>1000</v>
      </c>
      <c r="H84" s="57">
        <v>2000</v>
      </c>
      <c r="I84" s="57">
        <v>960</v>
      </c>
      <c r="J84" s="54">
        <f t="shared" si="12"/>
        <v>3960</v>
      </c>
      <c r="K84" s="57">
        <v>0</v>
      </c>
      <c r="L84" s="54">
        <f t="shared" si="13"/>
        <v>3980</v>
      </c>
    </row>
    <row r="85" spans="1:12" s="44" customFormat="1" ht="19.5" customHeight="1">
      <c r="A85" s="104"/>
      <c r="B85" s="24">
        <v>73</v>
      </c>
      <c r="C85" s="41" t="s">
        <v>49</v>
      </c>
      <c r="D85" s="33" t="s">
        <v>157</v>
      </c>
      <c r="E85" s="112">
        <v>0</v>
      </c>
      <c r="F85" s="112">
        <v>0</v>
      </c>
      <c r="G85" s="57">
        <v>0</v>
      </c>
      <c r="H85" s="57">
        <v>10</v>
      </c>
      <c r="I85" s="57">
        <v>50</v>
      </c>
      <c r="J85" s="54">
        <f t="shared" si="12"/>
        <v>60</v>
      </c>
      <c r="K85" s="57">
        <v>600</v>
      </c>
      <c r="L85" s="54">
        <f t="shared" si="13"/>
        <v>660</v>
      </c>
    </row>
    <row r="86" spans="1:12" s="44" customFormat="1" ht="19.5" customHeight="1">
      <c r="A86" s="55"/>
      <c r="B86" s="24">
        <v>74</v>
      </c>
      <c r="C86" s="24" t="s">
        <v>154</v>
      </c>
      <c r="D86" s="33" t="s">
        <v>155</v>
      </c>
      <c r="E86" s="113">
        <v>0</v>
      </c>
      <c r="F86" s="113">
        <v>0</v>
      </c>
      <c r="G86" s="71">
        <v>15</v>
      </c>
      <c r="H86" s="71">
        <v>500</v>
      </c>
      <c r="I86" s="71">
        <v>360</v>
      </c>
      <c r="J86" s="72">
        <f t="shared" si="12"/>
        <v>875</v>
      </c>
      <c r="K86" s="71">
        <v>0</v>
      </c>
      <c r="L86" s="72">
        <f t="shared" si="13"/>
        <v>875</v>
      </c>
    </row>
    <row r="87" spans="1:12" s="44" customFormat="1" ht="19.5" customHeight="1">
      <c r="A87" s="55"/>
      <c r="B87" s="24">
        <v>75</v>
      </c>
      <c r="C87" s="41" t="s">
        <v>54</v>
      </c>
      <c r="D87" s="33" t="s">
        <v>55</v>
      </c>
      <c r="E87" s="112">
        <v>0</v>
      </c>
      <c r="F87" s="112">
        <v>0</v>
      </c>
      <c r="G87" s="57">
        <v>10</v>
      </c>
      <c r="H87" s="57">
        <v>50</v>
      </c>
      <c r="I87" s="57">
        <v>500</v>
      </c>
      <c r="J87" s="54">
        <f t="shared" si="12"/>
        <v>560</v>
      </c>
      <c r="K87" s="57">
        <v>400</v>
      </c>
      <c r="L87" s="54">
        <f t="shared" si="13"/>
        <v>960</v>
      </c>
    </row>
    <row r="88" spans="1:12" s="44" customFormat="1" ht="19.5" customHeight="1">
      <c r="A88" s="55"/>
      <c r="B88" s="24" t="s">
        <v>200</v>
      </c>
      <c r="C88" s="24" t="s">
        <v>102</v>
      </c>
      <c r="D88" s="33" t="s">
        <v>103</v>
      </c>
      <c r="E88" s="112">
        <v>0</v>
      </c>
      <c r="F88" s="112">
        <v>0</v>
      </c>
      <c r="G88" s="57">
        <v>0</v>
      </c>
      <c r="H88" s="57">
        <v>0</v>
      </c>
      <c r="I88" s="57">
        <v>50</v>
      </c>
      <c r="J88" s="54">
        <f t="shared" si="12"/>
        <v>50</v>
      </c>
      <c r="K88" s="57">
        <v>2150</v>
      </c>
      <c r="L88" s="54">
        <f t="shared" si="13"/>
        <v>2200</v>
      </c>
    </row>
    <row r="89" spans="1:12" s="44" customFormat="1" ht="19.5" customHeight="1">
      <c r="A89" s="104"/>
      <c r="B89" s="24">
        <v>77</v>
      </c>
      <c r="C89" s="41" t="s">
        <v>64</v>
      </c>
      <c r="D89" s="81" t="s">
        <v>80</v>
      </c>
      <c r="E89" s="112">
        <v>0</v>
      </c>
      <c r="F89" s="112">
        <v>0</v>
      </c>
      <c r="G89" s="57">
        <v>400</v>
      </c>
      <c r="H89" s="57">
        <v>300</v>
      </c>
      <c r="I89" s="57">
        <v>500</v>
      </c>
      <c r="J89" s="54">
        <f>F89+G89+H89+I89</f>
        <v>1200</v>
      </c>
      <c r="K89" s="57">
        <v>300</v>
      </c>
      <c r="L89" s="57">
        <f>E89+J89+K89</f>
        <v>1500</v>
      </c>
    </row>
    <row r="90" spans="1:12" s="44" customFormat="1" ht="16.5" customHeight="1">
      <c r="A90" s="55"/>
      <c r="B90" s="24">
        <v>78</v>
      </c>
      <c r="C90" s="24" t="s">
        <v>179</v>
      </c>
      <c r="D90" s="33" t="s">
        <v>180</v>
      </c>
      <c r="E90" s="114">
        <v>0</v>
      </c>
      <c r="F90" s="114">
        <v>0</v>
      </c>
      <c r="G90" s="81">
        <v>30</v>
      </c>
      <c r="H90" s="81">
        <v>500</v>
      </c>
      <c r="I90" s="81">
        <v>800</v>
      </c>
      <c r="J90" s="54">
        <f>F90+G90+H90+I90</f>
        <v>1330</v>
      </c>
      <c r="K90" s="81">
        <v>670</v>
      </c>
      <c r="L90" s="57">
        <f>E90+J90+K90</f>
        <v>2000</v>
      </c>
    </row>
    <row r="91" spans="1:12" s="36" customFormat="1" ht="15" customHeight="1">
      <c r="A91" s="32"/>
      <c r="B91" s="40"/>
      <c r="C91" s="79" t="s">
        <v>61</v>
      </c>
      <c r="D91" s="80"/>
      <c r="E91" s="98">
        <f aca="true" t="shared" si="14" ref="E91:L91">SUM(E83:E90)</f>
        <v>20</v>
      </c>
      <c r="F91" s="115">
        <f t="shared" si="14"/>
        <v>0</v>
      </c>
      <c r="G91" s="115">
        <f t="shared" si="14"/>
        <v>1555</v>
      </c>
      <c r="H91" s="115">
        <f t="shared" si="14"/>
        <v>3960</v>
      </c>
      <c r="I91" s="115">
        <f t="shared" si="14"/>
        <v>3920</v>
      </c>
      <c r="J91" s="115">
        <f t="shared" si="14"/>
        <v>9435</v>
      </c>
      <c r="K91" s="115">
        <f t="shared" si="14"/>
        <v>4820</v>
      </c>
      <c r="L91" s="115">
        <f t="shared" si="14"/>
        <v>14275</v>
      </c>
    </row>
    <row r="92" spans="1:12" s="35" customFormat="1" ht="13.5" thickBot="1">
      <c r="A92" s="34"/>
      <c r="B92" s="12"/>
      <c r="C92" s="12"/>
      <c r="D92" s="38"/>
      <c r="E92" s="63"/>
      <c r="F92" s="100"/>
      <c r="G92" s="63"/>
      <c r="H92" s="63"/>
      <c r="I92" s="63"/>
      <c r="J92" s="54"/>
      <c r="K92" s="63"/>
      <c r="L92" s="64"/>
    </row>
    <row r="93" spans="1:12" s="39" customFormat="1" ht="16.5" thickBot="1">
      <c r="A93" s="35"/>
      <c r="B93" s="13"/>
      <c r="C93" s="13"/>
      <c r="D93" s="20" t="s">
        <v>62</v>
      </c>
      <c r="E93" s="65">
        <f aca="true" t="shared" si="15" ref="E93:L93">E28+E52+E82+E91</f>
        <v>81556.20000000001</v>
      </c>
      <c r="F93" s="101">
        <f t="shared" si="15"/>
        <v>74974.2</v>
      </c>
      <c r="G93" s="70">
        <f t="shared" si="15"/>
        <v>138596</v>
      </c>
      <c r="H93" s="70">
        <f t="shared" si="15"/>
        <v>123442.9</v>
      </c>
      <c r="I93" s="70">
        <f t="shared" si="15"/>
        <v>96873</v>
      </c>
      <c r="J93" s="70">
        <f t="shared" si="15"/>
        <v>433886.1</v>
      </c>
      <c r="K93" s="65">
        <f t="shared" si="15"/>
        <v>99804</v>
      </c>
      <c r="L93" s="65">
        <f t="shared" si="15"/>
        <v>394004.10000000003</v>
      </c>
    </row>
    <row r="95" spans="2:4" ht="12.75">
      <c r="B95" s="82" t="s">
        <v>123</v>
      </c>
      <c r="D95" s="1" t="s">
        <v>124</v>
      </c>
    </row>
    <row r="96" spans="4:6" ht="12.75">
      <c r="D96" s="102" t="s">
        <v>128</v>
      </c>
      <c r="E96" s="11"/>
      <c r="F96" s="11"/>
    </row>
    <row r="97" spans="4:6" ht="12.75">
      <c r="D97" s="102" t="s">
        <v>125</v>
      </c>
      <c r="E97" s="11"/>
      <c r="F97" s="11"/>
    </row>
    <row r="98" spans="4:6" ht="12.75">
      <c r="D98" s="110" t="s">
        <v>194</v>
      </c>
      <c r="E98" s="111"/>
      <c r="F98" s="11"/>
    </row>
    <row r="99" spans="4:6" ht="13.5">
      <c r="D99" s="103" t="s">
        <v>201</v>
      </c>
      <c r="E99" s="11"/>
      <c r="F99" s="11"/>
    </row>
    <row r="101" spans="1:3" ht="12.75">
      <c r="A101" s="82"/>
      <c r="C101" s="83"/>
    </row>
    <row r="103" spans="3:6" ht="12.75">
      <c r="C103" s="35"/>
      <c r="F103" s="84"/>
    </row>
    <row r="104" spans="3:6" ht="12.75">
      <c r="C104" s="35"/>
      <c r="F104" s="84"/>
    </row>
    <row r="105" ht="12.75">
      <c r="C105" s="84"/>
    </row>
    <row r="106" ht="12.75">
      <c r="C106" s="84"/>
    </row>
    <row r="107" ht="12.75">
      <c r="C107" s="84"/>
    </row>
    <row r="108" ht="12.75">
      <c r="C108" s="84"/>
    </row>
    <row r="109" ht="12.75">
      <c r="C109" s="84"/>
    </row>
    <row r="110" ht="12.75">
      <c r="C110" s="84"/>
    </row>
    <row r="111" ht="12.75">
      <c r="C111" s="84"/>
    </row>
    <row r="116" ht="12.75">
      <c r="C116" s="82"/>
    </row>
    <row r="121" ht="12.75">
      <c r="D121" s="84"/>
    </row>
    <row r="122" ht="12.75">
      <c r="D122" s="84"/>
    </row>
    <row r="123" ht="12.75">
      <c r="D123" s="84"/>
    </row>
  </sheetData>
  <mergeCells count="9">
    <mergeCell ref="A2:K2"/>
    <mergeCell ref="C82:D82"/>
    <mergeCell ref="K23:L23"/>
    <mergeCell ref="K22:L22"/>
    <mergeCell ref="K47:L47"/>
    <mergeCell ref="K24:L24"/>
    <mergeCell ref="K45:L45"/>
    <mergeCell ref="K10:L10"/>
    <mergeCell ref="K58:L58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2005-06-09T14:17:31Z</cp:lastPrinted>
  <dcterms:created xsi:type="dcterms:W3CDTF">2001-11-05T15:10:02Z</dcterms:created>
  <dcterms:modified xsi:type="dcterms:W3CDTF">2005-07-13T09:30:56Z</dcterms:modified>
  <cp:category/>
  <cp:version/>
  <cp:contentType/>
  <cp:contentStatus/>
</cp:coreProperties>
</file>