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zał 1" sheetId="1" r:id="rId1"/>
    <sheet name="zał 2" sheetId="2" r:id="rId2"/>
    <sheet name="zał 3" sheetId="3" r:id="rId3"/>
  </sheets>
  <definedNames>
    <definedName name="_xlnm.Print_Titles" localSheetId="0">'zał 1'!$8:$10</definedName>
  </definedNames>
  <calcPr fullCalcOnLoad="1"/>
</workbook>
</file>

<file path=xl/sharedStrings.xml><?xml version="1.0" encoding="utf-8"?>
<sst xmlns="http://schemas.openxmlformats.org/spreadsheetml/2006/main" count="141" uniqueCount="80">
  <si>
    <t xml:space="preserve">            Załącznik nr 1 do Zarządzenia</t>
  </si>
  <si>
    <t xml:space="preserve">            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</si>
  <si>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</si>
  <si>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</si>
  <si>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</si>
  <si>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</si>
  <si>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</si>
  <si>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</si>
  <si>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</si>
  <si>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</si>
  <si>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</si>
  <si>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</si>
  <si>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TRANSPORT I ŁĄCZNOŚĆ</t>
  </si>
  <si>
    <t>IK</t>
  </si>
  <si>
    <t>Zakup usług remontowych</t>
  </si>
  <si>
    <t>Zakup materiałów i wyposażenia</t>
  </si>
  <si>
    <t>Zakup usług pozostałych</t>
  </si>
  <si>
    <t>ADMINISTRACJA PUBLICZNA</t>
  </si>
  <si>
    <t>E</t>
  </si>
  <si>
    <t>Różne opłaty i składki</t>
  </si>
  <si>
    <t>Pozostała działalność</t>
  </si>
  <si>
    <t>Zakup akcesoriów komputerowych, w tym programów i licencji</t>
  </si>
  <si>
    <t>OŚWIATA I WYCHOWANIE</t>
  </si>
  <si>
    <t>Wydatki na zakupy inwestycyjne jednostek budżetowych</t>
  </si>
  <si>
    <t>Wynagrodzenia osobowe pracowników</t>
  </si>
  <si>
    <t>Składki na ubezpieczenia społeczne</t>
  </si>
  <si>
    <t>Składki na FP</t>
  </si>
  <si>
    <t>KS</t>
  </si>
  <si>
    <t>OGÓŁEM</t>
  </si>
  <si>
    <t>per saldo</t>
  </si>
  <si>
    <t>GOSPODARKA MIESZKANIOWA</t>
  </si>
  <si>
    <t>N</t>
  </si>
  <si>
    <t>Gospodarka gruntami i nieruchomościami</t>
  </si>
  <si>
    <t>Podatek od nieruchomości</t>
  </si>
  <si>
    <t>Kary i odszkodowania wypłacane na rzecz osób fizycznych</t>
  </si>
  <si>
    <t>Kary i odszkodowania wypłacane na rzecz osób prawnych i innych jednostek organizacyjnych</t>
  </si>
  <si>
    <t>Fk</t>
  </si>
  <si>
    <t>KULTURA I OCHRONA DZIEDZICTWA NARODOWEGO</t>
  </si>
  <si>
    <t>Dotacja podmiotowa z budżetu dla samorządowej instytucji kultury</t>
  </si>
  <si>
    <t>RÓŻNE ROZLICZENIA</t>
  </si>
  <si>
    <t>Rezerwy ogólne i celowe</t>
  </si>
  <si>
    <t xml:space="preserve">Rezerwa celowa na realizację zadań dofinansowanych ze środków zewnętrznych </t>
  </si>
  <si>
    <t xml:space="preserve">Wynagrodzenia bezosobowe </t>
  </si>
  <si>
    <t>RWZ</t>
  </si>
  <si>
    <t xml:space="preserve">                     Załącznik nr 2 do Zarządzenia</t>
  </si>
  <si>
    <t xml:space="preserve">                     Prezydenta Miasta Koszalina</t>
  </si>
  <si>
    <t>ZMIANY  W  PLANIE  WYDATKÓW   NA  ZADANIA  WŁASNE   POWIATU  W  2009  ROKU</t>
  </si>
  <si>
    <t>Licea ogólnokształcące</t>
  </si>
  <si>
    <t>Wydatki osobowe niezaliczone do wynagrodzeń</t>
  </si>
  <si>
    <r>
      <t xml:space="preserve">Zakupy pomocy naukowych, dydaktycznych i książek - </t>
    </r>
    <r>
      <rPr>
        <b/>
        <i/>
        <sz val="10"/>
        <rFont val="Times New Roman"/>
        <family val="1"/>
      </rPr>
      <t>"Poprawa bazy dydaktycznej szkół zawodowych"</t>
    </r>
  </si>
  <si>
    <t>92108</t>
  </si>
  <si>
    <t>Filharmonie, orkiestry, chóry i kapele</t>
  </si>
  <si>
    <t xml:space="preserve">                         Prezydenta Miasta Koszalina</t>
  </si>
  <si>
    <t>ZMIANY  W  PLANIE  WYDATKÓW NA  ZADANIA  ZLECONE POWIATOWI  Z ZAKRESU ADMINISTRACJI RZĄDOWEJ                                                                             W  2009  ROKU</t>
  </si>
  <si>
    <t>SO</t>
  </si>
  <si>
    <t>Komisje poborowe</t>
  </si>
  <si>
    <t xml:space="preserve">                         Załącznik nr 3 do Zarządzenia</t>
  </si>
  <si>
    <t>"Przeciwdziałanie wykluczeniu cyfrowemu uczniów koszalińskich szkół"</t>
  </si>
  <si>
    <t>ZMIANY  W PLANIE  WYDATKÓW   NA  ZADANIA  WŁASNE   GMINY                   W  2009  ROKU</t>
  </si>
  <si>
    <t xml:space="preserve">Drogi publiczne w miastach na prawach powiatu </t>
  </si>
  <si>
    <t>Drogi publiczne gminne</t>
  </si>
  <si>
    <t>GOSPODARKA KOMUNALNA I OCHRONA ŚRODOWISKA</t>
  </si>
  <si>
    <t>Ochrona i konserwacja zabytków</t>
  </si>
  <si>
    <t>Zakup usług remontowo - konserwatorskich</t>
  </si>
  <si>
    <t>Zespół Szkól Nr 1</t>
  </si>
  <si>
    <t>Zespół Szkól Nr 7</t>
  </si>
  <si>
    <t>Zespół Szkól Nr 8</t>
  </si>
  <si>
    <t>Zespół Szkól Nr 9</t>
  </si>
  <si>
    <t>Zespół Szkól Nr 10</t>
  </si>
  <si>
    <t>Centrum Kształcenia Ustawicznego</t>
  </si>
  <si>
    <t>Zespół Szkól Nr 12</t>
  </si>
  <si>
    <t>Rezerwa ogólna</t>
  </si>
  <si>
    <t>Różne rozliczenia finansowe</t>
  </si>
  <si>
    <t>Różne wydatki na rzecz osób fizycznych</t>
  </si>
  <si>
    <t xml:space="preserve">            z dnia  07 sierpnia 2009 r.</t>
  </si>
  <si>
    <t xml:space="preserve">                     z dnia  07 sierpnia 2009 r.</t>
  </si>
  <si>
    <t xml:space="preserve">                         z dnia  07 sierpnia 2009 r.</t>
  </si>
  <si>
    <t xml:space="preserve">            Nr  400 / 1632 / 09</t>
  </si>
  <si>
    <t xml:space="preserve">                     Nr  400 / 1632 / 09</t>
  </si>
  <si>
    <t xml:space="preserve">                         Nr  400 / 1632 / 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</si>
</sst>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19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"/>
      <family val="1"/>
    </font>
    <font>
      <sz val="11"/>
      <name val="Times New Roman CE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NumberFormat="1" applyFont="1" applyFill="1" applyBorder="1" applyAlignment="1" applyProtection="1">
      <alignment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NumberFormat="1" applyFont="1" applyFill="1" applyBorder="1" applyAlignment="1" applyProtection="1">
      <alignment vertical="center" wrapText="1"/>
      <protection locked="0"/>
    </xf>
    <xf numFmtId="164" fontId="7" fillId="0" borderId="14" xfId="18" applyNumberFormat="1" applyFont="1" applyFill="1" applyBorder="1" applyAlignment="1" applyProtection="1">
      <alignment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vertical="center" wrapText="1"/>
      <protection locked="0"/>
    </xf>
    <xf numFmtId="0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13" xfId="0" applyNumberFormat="1" applyFont="1" applyFill="1" applyBorder="1" applyAlignment="1" applyProtection="1">
      <alignment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3" fontId="7" fillId="0" borderId="6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66" fontId="4" fillId="0" borderId="11" xfId="15" applyNumberFormat="1" applyFont="1" applyBorder="1" applyAlignment="1">
      <alignment horizontal="right" vertical="center"/>
    </xf>
    <xf numFmtId="0" fontId="13" fillId="0" borderId="24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3" fontId="14" fillId="0" borderId="26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15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8" xfId="18" applyNumberFormat="1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vertical="center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right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4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" xfId="0" applyFont="1" applyBorder="1" applyAlignment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/>
      <protection locked="0"/>
    </xf>
    <xf numFmtId="3" fontId="7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37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/>
      <protection locked="0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166" fontId="4" fillId="0" borderId="22" xfId="15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centerContinuous" vertical="center"/>
    </xf>
    <xf numFmtId="0" fontId="5" fillId="0" borderId="39" xfId="0" applyFont="1" applyBorder="1" applyAlignment="1">
      <alignment horizontal="center" vertical="center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3" fontId="7" fillId="0" borderId="41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42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164" fontId="15" fillId="0" borderId="43" xfId="18" applyNumberFormat="1" applyFont="1" applyFill="1" applyBorder="1" applyAlignment="1" applyProtection="1">
      <alignment vertical="center" wrapText="1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4" xfId="0" applyNumberFormat="1" applyFont="1" applyFill="1" applyBorder="1" applyAlignment="1" applyProtection="1">
      <alignment horizontal="center" wrapText="1"/>
      <protection locked="0"/>
    </xf>
    <xf numFmtId="0" fontId="4" fillId="0" borderId="45" xfId="0" applyFont="1" applyBorder="1" applyAlignment="1">
      <alignment horizontal="centerContinuous" vertical="center" wrapText="1"/>
    </xf>
    <xf numFmtId="0" fontId="4" fillId="0" borderId="46" xfId="0" applyFont="1" applyBorder="1" applyAlignment="1">
      <alignment horizontal="centerContinuous" vertical="center" wrapText="1"/>
    </xf>
    <xf numFmtId="0" fontId="11" fillId="0" borderId="4" xfId="0" applyNumberFormat="1" applyFont="1" applyFill="1" applyBorder="1" applyAlignment="1" applyProtection="1">
      <alignment horizontal="center" vertical="top" wrapText="1"/>
      <protection locked="0"/>
    </xf>
    <xf numFmtId="0" fontId="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5" fillId="0" borderId="38" xfId="0" applyFont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3" fontId="7" fillId="0" borderId="37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7" fillId="0" borderId="41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Continuous" vertical="center"/>
    </xf>
    <xf numFmtId="3" fontId="14" fillId="0" borderId="11" xfId="0" applyNumberFormat="1" applyFont="1" applyBorder="1" applyAlignment="1">
      <alignment horizontal="centerContinuous" vertical="center"/>
    </xf>
    <xf numFmtId="9" fontId="13" fillId="0" borderId="0" xfId="17" applyFont="1" applyFill="1" applyBorder="1" applyAlignment="1" applyProtection="1">
      <alignment/>
      <protection locked="0"/>
    </xf>
    <xf numFmtId="0" fontId="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3" fontId="7" fillId="0" borderId="36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 applyProtection="1">
      <alignment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5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top" wrapText="1"/>
      <protection locked="0"/>
    </xf>
    <xf numFmtId="0" fontId="8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/>
      <protection locked="0"/>
    </xf>
    <xf numFmtId="2" fontId="10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8" xfId="18" applyNumberFormat="1" applyFont="1" applyFill="1" applyBorder="1" applyAlignment="1" applyProtection="1">
      <alignment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164" fontId="10" fillId="0" borderId="43" xfId="18" applyNumberFormat="1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3" fillId="0" borderId="24" xfId="0" applyFont="1" applyBorder="1" applyAlignment="1">
      <alignment/>
    </xf>
    <xf numFmtId="0" fontId="14" fillId="0" borderId="25" xfId="0" applyFont="1" applyBorder="1" applyAlignment="1">
      <alignment vertical="center"/>
    </xf>
    <xf numFmtId="3" fontId="14" fillId="0" borderId="22" xfId="0" applyNumberFormat="1" applyFont="1" applyBorder="1" applyAlignment="1">
      <alignment horizontal="centerContinuous" vertical="center"/>
    </xf>
    <xf numFmtId="3" fontId="14" fillId="0" borderId="26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7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47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1" fontId="15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vertical="center" wrapText="1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164" fontId="17" fillId="0" borderId="32" xfId="18" applyNumberFormat="1" applyFont="1" applyFill="1" applyBorder="1" applyAlignment="1" applyProtection="1">
      <alignment vertical="center" wrapText="1"/>
      <protection locked="0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7" fillId="0" borderId="36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1" fontId="17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NumberFormat="1" applyFont="1" applyFill="1" applyBorder="1" applyAlignment="1" applyProtection="1">
      <alignment vertical="center"/>
      <protection locked="0"/>
    </xf>
    <xf numFmtId="1" fontId="15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6" xfId="18" applyNumberFormat="1" applyFont="1" applyFill="1" applyBorder="1" applyAlignment="1" applyProtection="1">
      <alignment vertical="center" wrapText="1"/>
      <protection locked="0"/>
    </xf>
    <xf numFmtId="3" fontId="10" fillId="0" borderId="42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 wrapText="1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0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42" xfId="0" applyNumberFormat="1" applyFont="1" applyFill="1" applyBorder="1" applyAlignment="1" applyProtection="1">
      <alignment horizontal="center" vertical="center"/>
      <protection locked="0"/>
    </xf>
    <xf numFmtId="3" fontId="18" fillId="0" borderId="5" xfId="0" applyNumberFormat="1" applyFont="1" applyFill="1" applyBorder="1" applyAlignment="1" applyProtection="1">
      <alignment horizontal="right" vertical="center"/>
      <protection locked="0"/>
    </xf>
    <xf numFmtId="3" fontId="18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7" xfId="0" applyNumberFormat="1" applyFont="1" applyFill="1" applyBorder="1" applyAlignment="1" applyProtection="1">
      <alignment horizontal="center"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7" fillId="0" borderId="59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3" fontId="7" fillId="0" borderId="43" xfId="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 applyProtection="1">
      <alignment horizontal="right" vertical="center"/>
      <protection locked="0"/>
    </xf>
    <xf numFmtId="3" fontId="10" fillId="0" borderId="60" xfId="0" applyNumberFormat="1" applyFont="1" applyFill="1" applyBorder="1" applyAlignment="1" applyProtection="1">
      <alignment horizontal="right" vertical="center"/>
      <protection locked="0"/>
    </xf>
    <xf numFmtId="0" fontId="7" fillId="0" borderId="55" xfId="0" applyNumberFormat="1" applyFont="1" applyFill="1" applyBorder="1" applyAlignment="1" applyProtection="1">
      <alignment horizontal="center" vertical="center"/>
      <protection locked="0"/>
    </xf>
    <xf numFmtId="0" fontId="7" fillId="0" borderId="61" xfId="0" applyNumberFormat="1" applyFont="1" applyFill="1" applyBorder="1" applyAlignment="1" applyProtection="1">
      <alignment vertical="center" wrapText="1"/>
      <protection locked="0"/>
    </xf>
    <xf numFmtId="0" fontId="2" fillId="0" borderId="61" xfId="0" applyNumberFormat="1" applyFont="1" applyFill="1" applyBorder="1" applyAlignment="1" applyProtection="1">
      <alignment horizontal="center" vertical="center"/>
      <protection locked="0"/>
    </xf>
    <xf numFmtId="0" fontId="2" fillId="0" borderId="62" xfId="0" applyNumberFormat="1" applyFont="1" applyFill="1" applyBorder="1" applyAlignment="1" applyProtection="1">
      <alignment horizontal="center" vertical="center"/>
      <protection locked="0"/>
    </xf>
    <xf numFmtId="3" fontId="7" fillId="0" borderId="42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E3" sqref="E3"/>
    </sheetView>
  </sheetViews>
  <sheetFormatPr defaultColWidth="9.00390625" defaultRowHeight="12.75"/>
  <cols>
    <col min="1" max="1" width="6.625" style="1" customWidth="1"/>
    <col min="2" max="2" width="45.25390625" style="1" customWidth="1"/>
    <col min="3" max="3" width="7.125" style="2" customWidth="1"/>
    <col min="4" max="4" width="13.75390625" style="2" hidden="1" customWidth="1"/>
    <col min="5" max="6" width="14.75390625" style="1" customWidth="1"/>
    <col min="7" max="7" width="10.00390625" style="1" customWidth="1"/>
    <col min="8" max="8" width="9.875" style="1" customWidth="1"/>
    <col min="9" max="16384" width="10.00390625" style="1" customWidth="1"/>
  </cols>
  <sheetData>
    <row r="1" ht="12.75" customHeight="1">
      <c r="E1" s="3" t="s">
        <v>0</v>
      </c>
    </row>
    <row r="2" spans="1:5" ht="12.75" customHeight="1">
      <c r="A2" s="4"/>
      <c r="B2" s="5"/>
      <c r="C2" s="6"/>
      <c r="D2" s="6"/>
      <c r="E2" s="7" t="s">
        <v>77</v>
      </c>
    </row>
    <row r="3" spans="1:5" ht="12.75" customHeight="1">
      <c r="A3" s="4"/>
      <c r="B3" s="5"/>
      <c r="C3" s="6"/>
      <c r="D3" s="6"/>
      <c r="E3" s="7" t="s">
        <v>1</v>
      </c>
    </row>
    <row r="4" spans="1:5" ht="12.75" customHeight="1">
      <c r="A4" s="4"/>
      <c r="B4" s="5"/>
      <c r="C4" s="6"/>
      <c r="D4" s="6"/>
      <c r="E4" s="7" t="s">
        <v>74</v>
      </c>
    </row>
    <row r="5" spans="1:5" ht="17.25" customHeight="1">
      <c r="A5" s="4"/>
      <c r="B5" s="5"/>
      <c r="C5" s="6"/>
      <c r="D5" s="6"/>
      <c r="E5" s="7"/>
    </row>
    <row r="6" spans="1:6" s="12" customFormat="1" ht="40.5" customHeight="1">
      <c r="A6" s="8" t="s">
        <v>58</v>
      </c>
      <c r="B6" s="9"/>
      <c r="C6" s="10"/>
      <c r="D6" s="10"/>
      <c r="E6" s="11"/>
      <c r="F6" s="11"/>
    </row>
    <row r="7" spans="1:6" s="12" customFormat="1" ht="21" customHeight="1" thickBot="1">
      <c r="A7" s="8"/>
      <c r="B7" s="9"/>
      <c r="C7" s="13"/>
      <c r="D7" s="13"/>
      <c r="F7" s="14" t="s">
        <v>2</v>
      </c>
    </row>
    <row r="8" spans="1:10" s="19" customFormat="1" ht="23.25" customHeight="1">
      <c r="A8" s="15" t="s">
        <v>3</v>
      </c>
      <c r="B8" s="16" t="s">
        <v>4</v>
      </c>
      <c r="C8" s="17" t="s">
        <v>5</v>
      </c>
      <c r="D8" s="103" t="s">
        <v>6</v>
      </c>
      <c r="E8" s="120" t="s">
        <v>7</v>
      </c>
      <c r="F8" s="18"/>
      <c r="J8" s="20"/>
    </row>
    <row r="9" spans="1:6" s="19" customFormat="1" ht="12.75" customHeight="1">
      <c r="A9" s="21" t="s">
        <v>8</v>
      </c>
      <c r="B9" s="22"/>
      <c r="C9" s="23" t="s">
        <v>9</v>
      </c>
      <c r="D9" s="104" t="s">
        <v>10</v>
      </c>
      <c r="E9" s="121" t="s">
        <v>11</v>
      </c>
      <c r="F9" s="24" t="s">
        <v>10</v>
      </c>
    </row>
    <row r="10" spans="1:6" s="28" customFormat="1" ht="9.75" customHeight="1" thickBot="1">
      <c r="A10" s="25">
        <v>1</v>
      </c>
      <c r="B10" s="26">
        <v>2</v>
      </c>
      <c r="C10" s="26">
        <v>3</v>
      </c>
      <c r="D10" s="105">
        <v>4</v>
      </c>
      <c r="E10" s="122">
        <v>4</v>
      </c>
      <c r="F10" s="27">
        <v>5</v>
      </c>
    </row>
    <row r="11" spans="1:6" s="28" customFormat="1" ht="23.25" customHeight="1" thickBot="1" thickTop="1">
      <c r="A11" s="29">
        <v>600</v>
      </c>
      <c r="B11" s="30" t="s">
        <v>12</v>
      </c>
      <c r="C11" s="42" t="s">
        <v>13</v>
      </c>
      <c r="D11" s="263"/>
      <c r="E11" s="123">
        <f>E12+E14</f>
        <v>1100</v>
      </c>
      <c r="F11" s="43">
        <f>F12+F14</f>
        <v>1100</v>
      </c>
    </row>
    <row r="12" spans="1:6" s="28" customFormat="1" ht="19.5" customHeight="1" thickTop="1">
      <c r="A12" s="33">
        <v>60016</v>
      </c>
      <c r="B12" s="34" t="s">
        <v>60</v>
      </c>
      <c r="C12" s="265"/>
      <c r="D12" s="266"/>
      <c r="E12" s="127">
        <f>E13</f>
        <v>1100</v>
      </c>
      <c r="F12" s="267"/>
    </row>
    <row r="13" spans="1:6" s="28" customFormat="1" ht="15" customHeight="1">
      <c r="A13" s="35">
        <v>4270</v>
      </c>
      <c r="B13" s="36" t="s">
        <v>14</v>
      </c>
      <c r="C13" s="205"/>
      <c r="D13" s="263"/>
      <c r="E13" s="132">
        <v>1100</v>
      </c>
      <c r="F13" s="264"/>
    </row>
    <row r="14" spans="1:6" s="28" customFormat="1" ht="19.5" customHeight="1">
      <c r="A14" s="45">
        <v>60095</v>
      </c>
      <c r="B14" s="46" t="s">
        <v>20</v>
      </c>
      <c r="C14" s="176"/>
      <c r="D14" s="268"/>
      <c r="E14" s="269"/>
      <c r="F14" s="54">
        <f>F15</f>
        <v>1100</v>
      </c>
    </row>
    <row r="15" spans="1:6" s="28" customFormat="1" ht="17.25" customHeight="1" thickBot="1">
      <c r="A15" s="35">
        <v>4170</v>
      </c>
      <c r="B15" s="58" t="s">
        <v>42</v>
      </c>
      <c r="C15" s="205"/>
      <c r="D15" s="263"/>
      <c r="E15" s="132"/>
      <c r="F15" s="51">
        <v>1100</v>
      </c>
    </row>
    <row r="16" spans="1:6" s="32" customFormat="1" ht="21.75" customHeight="1" thickBot="1" thickTop="1">
      <c r="A16" s="40">
        <v>700</v>
      </c>
      <c r="B16" s="41" t="s">
        <v>30</v>
      </c>
      <c r="C16" s="42"/>
      <c r="D16" s="106"/>
      <c r="E16" s="123">
        <f>E17+E21</f>
        <v>14070</v>
      </c>
      <c r="F16" s="43">
        <f>F17+F21</f>
        <v>14070</v>
      </c>
    </row>
    <row r="17" spans="1:6" s="32" customFormat="1" ht="20.25" customHeight="1" thickTop="1">
      <c r="A17" s="88">
        <v>70005</v>
      </c>
      <c r="B17" s="89" t="s">
        <v>32</v>
      </c>
      <c r="C17" s="90" t="s">
        <v>31</v>
      </c>
      <c r="D17" s="107"/>
      <c r="E17" s="124">
        <f>SUM(E18:E20)</f>
        <v>14070</v>
      </c>
      <c r="F17" s="91">
        <f>SUM(F18:F20)</f>
        <v>70</v>
      </c>
    </row>
    <row r="18" spans="1:6" s="32" customFormat="1" ht="17.25" customHeight="1">
      <c r="A18" s="35">
        <v>4480</v>
      </c>
      <c r="B18" s="36" t="s">
        <v>33</v>
      </c>
      <c r="C18" s="37"/>
      <c r="D18" s="108"/>
      <c r="E18" s="125"/>
      <c r="F18" s="38">
        <v>70</v>
      </c>
    </row>
    <row r="19" spans="1:6" s="32" customFormat="1" ht="30">
      <c r="A19" s="35">
        <v>4590</v>
      </c>
      <c r="B19" s="39" t="s">
        <v>34</v>
      </c>
      <c r="C19" s="37"/>
      <c r="D19" s="108"/>
      <c r="E19" s="125">
        <v>14000</v>
      </c>
      <c r="F19" s="38"/>
    </row>
    <row r="20" spans="1:6" s="32" customFormat="1" ht="33" customHeight="1">
      <c r="A20" s="64">
        <v>4600</v>
      </c>
      <c r="B20" s="55" t="s">
        <v>35</v>
      </c>
      <c r="C20" s="95"/>
      <c r="D20" s="109"/>
      <c r="E20" s="126">
        <v>70</v>
      </c>
      <c r="F20" s="65"/>
    </row>
    <row r="21" spans="1:6" s="32" customFormat="1" ht="15.75" customHeight="1">
      <c r="A21" s="92">
        <v>70095</v>
      </c>
      <c r="B21" s="52" t="s">
        <v>20</v>
      </c>
      <c r="C21" s="93" t="s">
        <v>36</v>
      </c>
      <c r="D21" s="110"/>
      <c r="E21" s="127"/>
      <c r="F21" s="94">
        <f>F22</f>
        <v>14000</v>
      </c>
    </row>
    <row r="22" spans="1:6" s="32" customFormat="1" ht="33" customHeight="1" thickBot="1">
      <c r="A22" s="35">
        <v>4590</v>
      </c>
      <c r="B22" s="39" t="s">
        <v>34</v>
      </c>
      <c r="C22" s="37"/>
      <c r="D22" s="108"/>
      <c r="E22" s="125"/>
      <c r="F22" s="38">
        <v>14000</v>
      </c>
    </row>
    <row r="23" spans="1:6" s="32" customFormat="1" ht="20.25" customHeight="1" thickBot="1" thickTop="1">
      <c r="A23" s="40">
        <v>758</v>
      </c>
      <c r="B23" s="41" t="s">
        <v>39</v>
      </c>
      <c r="C23" s="100"/>
      <c r="D23" s="111"/>
      <c r="E23" s="128">
        <f>E26</f>
        <v>281154</v>
      </c>
      <c r="F23" s="43">
        <f>F24</f>
        <v>14000</v>
      </c>
    </row>
    <row r="24" spans="1:6" s="32" customFormat="1" ht="20.25" customHeight="1" thickTop="1">
      <c r="A24" s="292">
        <v>75814</v>
      </c>
      <c r="B24" s="293" t="s">
        <v>72</v>
      </c>
      <c r="C24" s="296"/>
      <c r="D24" s="294"/>
      <c r="E24" s="295"/>
      <c r="F24" s="305">
        <f>F25</f>
        <v>14000</v>
      </c>
    </row>
    <row r="25" spans="1:6" s="20" customFormat="1" ht="20.25" customHeight="1">
      <c r="A25" s="299">
        <v>3030</v>
      </c>
      <c r="B25" s="300" t="s">
        <v>73</v>
      </c>
      <c r="C25" s="301"/>
      <c r="D25" s="302"/>
      <c r="E25" s="303"/>
      <c r="F25" s="304">
        <v>14000</v>
      </c>
    </row>
    <row r="26" spans="1:6" s="32" customFormat="1" ht="20.25" customHeight="1">
      <c r="A26" s="92">
        <v>75818</v>
      </c>
      <c r="B26" s="99" t="s">
        <v>40</v>
      </c>
      <c r="C26" s="297"/>
      <c r="D26" s="109"/>
      <c r="E26" s="298">
        <f>SUM(E27:E28)</f>
        <v>281154</v>
      </c>
      <c r="F26" s="65"/>
    </row>
    <row r="27" spans="1:6" s="32" customFormat="1" ht="18" customHeight="1">
      <c r="A27" s="49">
        <v>4810</v>
      </c>
      <c r="B27" s="98" t="s">
        <v>71</v>
      </c>
      <c r="C27" s="37"/>
      <c r="D27" s="108"/>
      <c r="E27" s="129">
        <v>14000</v>
      </c>
      <c r="F27" s="38"/>
    </row>
    <row r="28" spans="1:6" s="32" customFormat="1" ht="34.5" customHeight="1" thickBot="1">
      <c r="A28" s="49">
        <v>4810</v>
      </c>
      <c r="B28" s="98" t="s">
        <v>41</v>
      </c>
      <c r="C28" s="37"/>
      <c r="D28" s="108"/>
      <c r="E28" s="129">
        <v>267154</v>
      </c>
      <c r="F28" s="38"/>
    </row>
    <row r="29" spans="1:8" s="20" customFormat="1" ht="20.25" customHeight="1" thickBot="1" thickTop="1">
      <c r="A29" s="29">
        <v>801</v>
      </c>
      <c r="B29" s="60" t="s">
        <v>22</v>
      </c>
      <c r="C29" s="61" t="s">
        <v>43</v>
      </c>
      <c r="D29" s="112"/>
      <c r="E29" s="130"/>
      <c r="F29" s="31">
        <f>F30</f>
        <v>267154</v>
      </c>
      <c r="H29" s="62"/>
    </row>
    <row r="30" spans="1:6" s="20" customFormat="1" ht="18" customHeight="1" thickTop="1">
      <c r="A30" s="45">
        <v>80195</v>
      </c>
      <c r="B30" s="46" t="s">
        <v>20</v>
      </c>
      <c r="C30" s="47"/>
      <c r="D30" s="113"/>
      <c r="E30" s="131"/>
      <c r="F30" s="48">
        <f>SUM(F32:F47)</f>
        <v>267154</v>
      </c>
    </row>
    <row r="31" spans="1:6" s="20" customFormat="1" ht="33" customHeight="1">
      <c r="A31" s="159"/>
      <c r="B31" s="204" t="s">
        <v>57</v>
      </c>
      <c r="C31" s="160"/>
      <c r="D31" s="161"/>
      <c r="E31" s="162"/>
      <c r="F31" s="163"/>
    </row>
    <row r="32" spans="1:6" s="32" customFormat="1" ht="18.75" customHeight="1" hidden="1">
      <c r="A32" s="49">
        <v>4118</v>
      </c>
      <c r="B32" s="58" t="s">
        <v>25</v>
      </c>
      <c r="C32" s="57"/>
      <c r="D32" s="114"/>
      <c r="E32" s="125"/>
      <c r="F32" s="38"/>
    </row>
    <row r="33" spans="1:6" s="32" customFormat="1" ht="16.5" customHeight="1">
      <c r="A33" s="35">
        <v>4119</v>
      </c>
      <c r="B33" s="58" t="s">
        <v>25</v>
      </c>
      <c r="C33" s="57"/>
      <c r="D33" s="114"/>
      <c r="E33" s="125"/>
      <c r="F33" s="38">
        <v>1147</v>
      </c>
    </row>
    <row r="34" spans="1:6" s="32" customFormat="1" ht="15.75" customHeight="1" hidden="1">
      <c r="A34" s="35">
        <v>4128</v>
      </c>
      <c r="B34" s="58" t="s">
        <v>26</v>
      </c>
      <c r="C34" s="57"/>
      <c r="D34" s="114"/>
      <c r="E34" s="125"/>
      <c r="F34" s="38"/>
    </row>
    <row r="35" spans="1:6" s="32" customFormat="1" ht="16.5" customHeight="1">
      <c r="A35" s="35">
        <v>4129</v>
      </c>
      <c r="B35" s="58" t="s">
        <v>26</v>
      </c>
      <c r="C35" s="57"/>
      <c r="D35" s="114"/>
      <c r="E35" s="125"/>
      <c r="F35" s="38">
        <v>185</v>
      </c>
    </row>
    <row r="36" spans="1:6" s="32" customFormat="1" ht="15" customHeight="1" hidden="1">
      <c r="A36" s="35">
        <v>4178</v>
      </c>
      <c r="B36" s="58" t="s">
        <v>42</v>
      </c>
      <c r="C36" s="57"/>
      <c r="D36" s="114"/>
      <c r="E36" s="125"/>
      <c r="F36" s="38"/>
    </row>
    <row r="37" spans="1:6" s="20" customFormat="1" ht="16.5" customHeight="1">
      <c r="A37" s="49">
        <v>4179</v>
      </c>
      <c r="B37" s="58" t="s">
        <v>42</v>
      </c>
      <c r="C37" s="50"/>
      <c r="D37" s="115"/>
      <c r="E37" s="132"/>
      <c r="F37" s="51">
        <v>7549</v>
      </c>
    </row>
    <row r="38" spans="1:6" s="20" customFormat="1" ht="18.75" customHeight="1" hidden="1">
      <c r="A38" s="49">
        <v>4218</v>
      </c>
      <c r="B38" s="58" t="s">
        <v>15</v>
      </c>
      <c r="C38" s="50"/>
      <c r="D38" s="115"/>
      <c r="E38" s="132"/>
      <c r="F38" s="51"/>
    </row>
    <row r="39" spans="1:6" s="20" customFormat="1" ht="16.5" customHeight="1">
      <c r="A39" s="49">
        <v>4219</v>
      </c>
      <c r="B39" s="58" t="s">
        <v>15</v>
      </c>
      <c r="C39" s="50"/>
      <c r="D39" s="115"/>
      <c r="E39" s="132"/>
      <c r="F39" s="51">
        <v>435</v>
      </c>
    </row>
    <row r="40" spans="1:6" s="20" customFormat="1" ht="18.75" customHeight="1" hidden="1">
      <c r="A40" s="49">
        <v>4308</v>
      </c>
      <c r="B40" s="39" t="s">
        <v>16</v>
      </c>
      <c r="C40" s="50"/>
      <c r="D40" s="115"/>
      <c r="E40" s="133"/>
      <c r="F40" s="51"/>
    </row>
    <row r="41" spans="1:6" s="20" customFormat="1" ht="16.5" customHeight="1">
      <c r="A41" s="49">
        <v>4309</v>
      </c>
      <c r="B41" s="39" t="s">
        <v>16</v>
      </c>
      <c r="C41" s="50"/>
      <c r="D41" s="115"/>
      <c r="E41" s="132"/>
      <c r="F41" s="51">
        <v>3263</v>
      </c>
    </row>
    <row r="42" spans="1:6" s="20" customFormat="1" ht="17.25" customHeight="1" hidden="1">
      <c r="A42" s="49">
        <v>4438</v>
      </c>
      <c r="B42" s="39" t="s">
        <v>19</v>
      </c>
      <c r="C42" s="50"/>
      <c r="D42" s="115"/>
      <c r="E42" s="132"/>
      <c r="F42" s="51"/>
    </row>
    <row r="43" spans="1:6" s="20" customFormat="1" ht="16.5" customHeight="1">
      <c r="A43" s="49">
        <v>4439</v>
      </c>
      <c r="B43" s="39" t="s">
        <v>19</v>
      </c>
      <c r="C43" s="101"/>
      <c r="D43" s="115"/>
      <c r="E43" s="132"/>
      <c r="F43" s="51">
        <v>1200</v>
      </c>
    </row>
    <row r="44" spans="1:6" s="20" customFormat="1" ht="30" hidden="1">
      <c r="A44" s="49">
        <v>4758</v>
      </c>
      <c r="B44" s="59" t="s">
        <v>21</v>
      </c>
      <c r="C44" s="50"/>
      <c r="D44" s="115"/>
      <c r="E44" s="132"/>
      <c r="F44" s="51"/>
    </row>
    <row r="45" spans="1:6" s="20" customFormat="1" ht="30">
      <c r="A45" s="66">
        <v>4759</v>
      </c>
      <c r="B45" s="201" t="s">
        <v>21</v>
      </c>
      <c r="C45" s="67"/>
      <c r="D45" s="202"/>
      <c r="E45" s="203"/>
      <c r="F45" s="68">
        <v>3375</v>
      </c>
    </row>
    <row r="46" spans="1:6" s="20" customFormat="1" ht="30">
      <c r="A46" s="49">
        <v>6060</v>
      </c>
      <c r="B46" s="58" t="s">
        <v>23</v>
      </c>
      <c r="C46" s="50"/>
      <c r="D46" s="115"/>
      <c r="E46" s="132"/>
      <c r="F46" s="51">
        <v>212500</v>
      </c>
    </row>
    <row r="47" spans="1:6" s="20" customFormat="1" ht="30.75" thickBot="1">
      <c r="A47" s="306">
        <v>6069</v>
      </c>
      <c r="B47" s="307" t="s">
        <v>23</v>
      </c>
      <c r="C47" s="308"/>
      <c r="D47" s="309"/>
      <c r="E47" s="310"/>
      <c r="F47" s="73">
        <v>37500</v>
      </c>
    </row>
    <row r="48" spans="1:6" s="20" customFormat="1" ht="34.5" customHeight="1" thickBot="1" thickTop="1">
      <c r="A48" s="283">
        <v>900</v>
      </c>
      <c r="B48" s="284" t="s">
        <v>61</v>
      </c>
      <c r="C48" s="148" t="s">
        <v>13</v>
      </c>
      <c r="D48" s="115"/>
      <c r="E48" s="285">
        <f>E49</f>
        <v>7075</v>
      </c>
      <c r="F48" s="149">
        <f>F49</f>
        <v>7075</v>
      </c>
    </row>
    <row r="49" spans="1:6" s="20" customFormat="1" ht="21" customHeight="1" thickTop="1">
      <c r="A49" s="270">
        <v>90095</v>
      </c>
      <c r="B49" s="155" t="s">
        <v>20</v>
      </c>
      <c r="C49" s="262"/>
      <c r="D49" s="115"/>
      <c r="E49" s="124">
        <f>SUM(E50:E53)</f>
        <v>7075</v>
      </c>
      <c r="F49" s="91">
        <f>SUM(F50:F53)</f>
        <v>7075</v>
      </c>
    </row>
    <row r="50" spans="1:6" s="20" customFormat="1" ht="15">
      <c r="A50" s="49">
        <v>4110</v>
      </c>
      <c r="B50" s="39" t="s">
        <v>25</v>
      </c>
      <c r="C50" s="271"/>
      <c r="D50" s="115"/>
      <c r="E50" s="132"/>
      <c r="F50" s="51">
        <v>910</v>
      </c>
    </row>
    <row r="51" spans="1:6" s="20" customFormat="1" ht="15">
      <c r="A51" s="35">
        <v>4120</v>
      </c>
      <c r="B51" s="58" t="s">
        <v>26</v>
      </c>
      <c r="C51" s="271"/>
      <c r="D51" s="115"/>
      <c r="E51" s="132"/>
      <c r="F51" s="51">
        <v>150</v>
      </c>
    </row>
    <row r="52" spans="1:6" s="20" customFormat="1" ht="15">
      <c r="A52" s="35">
        <v>4170</v>
      </c>
      <c r="B52" s="58" t="s">
        <v>42</v>
      </c>
      <c r="C52" s="271"/>
      <c r="D52" s="115"/>
      <c r="E52" s="132"/>
      <c r="F52" s="51">
        <v>6015</v>
      </c>
    </row>
    <row r="53" spans="1:6" s="20" customFormat="1" ht="15.75" thickBot="1">
      <c r="A53" s="35">
        <v>4270</v>
      </c>
      <c r="B53" s="36" t="s">
        <v>14</v>
      </c>
      <c r="C53" s="50"/>
      <c r="D53" s="115"/>
      <c r="E53" s="132">
        <v>7075</v>
      </c>
      <c r="F53" s="51"/>
    </row>
    <row r="54" spans="1:9" s="44" customFormat="1" ht="30" thickBot="1" thickTop="1">
      <c r="A54" s="96">
        <v>921</v>
      </c>
      <c r="B54" s="97" t="s">
        <v>37</v>
      </c>
      <c r="C54" s="69"/>
      <c r="D54" s="116">
        <f>D59</f>
        <v>0</v>
      </c>
      <c r="E54" s="123">
        <f>E59+E55</f>
        <v>25890</v>
      </c>
      <c r="F54" s="43">
        <f>F55+F59</f>
        <v>890</v>
      </c>
      <c r="I54" s="70"/>
    </row>
    <row r="55" spans="1:6" s="44" customFormat="1" ht="19.5" customHeight="1" thickTop="1">
      <c r="A55" s="33">
        <v>92120</v>
      </c>
      <c r="B55" s="63" t="s">
        <v>62</v>
      </c>
      <c r="C55" s="90" t="s">
        <v>13</v>
      </c>
      <c r="D55" s="273">
        <f>D56</f>
        <v>0</v>
      </c>
      <c r="E55" s="124">
        <f>SUM(E56:E58)</f>
        <v>890</v>
      </c>
      <c r="F55" s="91">
        <f>SUM(F56:F58)</f>
        <v>890</v>
      </c>
    </row>
    <row r="56" spans="1:9" s="44" customFormat="1" ht="15">
      <c r="A56" s="49">
        <v>4110</v>
      </c>
      <c r="B56" s="39" t="s">
        <v>25</v>
      </c>
      <c r="C56" s="272"/>
      <c r="D56" s="62"/>
      <c r="E56" s="184"/>
      <c r="F56" s="183">
        <v>760</v>
      </c>
      <c r="I56" s="70"/>
    </row>
    <row r="57" spans="1:9" s="44" customFormat="1" ht="15">
      <c r="A57" s="35">
        <v>4120</v>
      </c>
      <c r="B57" s="58" t="s">
        <v>26</v>
      </c>
      <c r="C57" s="272"/>
      <c r="D57" s="62"/>
      <c r="E57" s="184"/>
      <c r="F57" s="183">
        <v>130</v>
      </c>
      <c r="I57" s="70"/>
    </row>
    <row r="58" spans="1:9" s="44" customFormat="1" ht="15">
      <c r="A58" s="281">
        <v>4340</v>
      </c>
      <c r="B58" s="277" t="s">
        <v>63</v>
      </c>
      <c r="C58" s="282"/>
      <c r="D58" s="278"/>
      <c r="E58" s="279">
        <v>890</v>
      </c>
      <c r="F58" s="280"/>
      <c r="I58" s="70"/>
    </row>
    <row r="59" spans="1:6" s="44" customFormat="1" ht="19.5" customHeight="1">
      <c r="A59" s="206">
        <v>92195</v>
      </c>
      <c r="B59" s="274" t="s">
        <v>20</v>
      </c>
      <c r="C59" s="271" t="s">
        <v>27</v>
      </c>
      <c r="D59" s="179">
        <f>D60</f>
        <v>0</v>
      </c>
      <c r="E59" s="275">
        <f>E60</f>
        <v>25000</v>
      </c>
      <c r="F59" s="276"/>
    </row>
    <row r="60" spans="1:6" s="32" customFormat="1" ht="33.75" customHeight="1" thickBot="1">
      <c r="A60" s="35">
        <v>2480</v>
      </c>
      <c r="B60" s="59" t="s">
        <v>38</v>
      </c>
      <c r="C60" s="71"/>
      <c r="D60" s="117"/>
      <c r="E60" s="134">
        <v>25000</v>
      </c>
      <c r="F60" s="72"/>
    </row>
    <row r="61" spans="1:6" s="44" customFormat="1" ht="22.5" customHeight="1" thickBot="1" thickTop="1">
      <c r="A61" s="74"/>
      <c r="B61" s="75" t="s">
        <v>28</v>
      </c>
      <c r="C61" s="76"/>
      <c r="D61" s="118">
        <f>D54</f>
        <v>0</v>
      </c>
      <c r="E61" s="135">
        <f>E16+E23+E29+E54+E11+E48</f>
        <v>329289</v>
      </c>
      <c r="F61" s="77">
        <f>F16+F23+F29+F54+F11+F48</f>
        <v>304289</v>
      </c>
    </row>
    <row r="62" spans="1:9" s="82" customFormat="1" ht="17.25" thickBot="1" thickTop="1">
      <c r="A62" s="78"/>
      <c r="B62" s="79" t="s">
        <v>29</v>
      </c>
      <c r="C62" s="102"/>
      <c r="D62" s="119"/>
      <c r="E62" s="136">
        <f>F61-E61</f>
        <v>-25000</v>
      </c>
      <c r="F62" s="81"/>
      <c r="I62" s="83"/>
    </row>
    <row r="63" spans="1:6" s="44" customFormat="1" ht="15" thickTop="1">
      <c r="A63" s="84"/>
      <c r="B63" s="84"/>
      <c r="C63" s="85"/>
      <c r="D63" s="85"/>
      <c r="E63" s="84"/>
      <c r="F63" s="84"/>
    </row>
    <row r="64" spans="1:6" s="44" customFormat="1" ht="14.25">
      <c r="A64" s="84"/>
      <c r="B64" s="84"/>
      <c r="C64" s="85"/>
      <c r="D64" s="85"/>
      <c r="E64" s="84"/>
      <c r="F64" s="84"/>
    </row>
    <row r="65" spans="1:6" s="44" customFormat="1" ht="14.25">
      <c r="A65" s="84"/>
      <c r="B65" s="84"/>
      <c r="C65" s="85"/>
      <c r="D65" s="85"/>
      <c r="E65" s="84"/>
      <c r="F65" s="84"/>
    </row>
    <row r="66" spans="1:6" s="44" customFormat="1" ht="14.25">
      <c r="A66" s="84"/>
      <c r="B66" s="84"/>
      <c r="C66" s="85"/>
      <c r="D66" s="85"/>
      <c r="E66" s="84"/>
      <c r="F66" s="84"/>
    </row>
    <row r="67" spans="1:6" s="44" customFormat="1" ht="14.25">
      <c r="A67" s="84"/>
      <c r="B67" s="84"/>
      <c r="C67" s="85"/>
      <c r="D67" s="85"/>
      <c r="E67" s="84"/>
      <c r="F67" s="84"/>
    </row>
    <row r="68" spans="1:6" s="20" customFormat="1" ht="15">
      <c r="A68" s="84"/>
      <c r="B68" s="84"/>
      <c r="C68" s="85"/>
      <c r="D68" s="85"/>
      <c r="E68" s="84"/>
      <c r="F68" s="84"/>
    </row>
    <row r="69" spans="1:6" s="20" customFormat="1" ht="15.75">
      <c r="A69" s="1"/>
      <c r="B69" s="1"/>
      <c r="C69" s="2"/>
      <c r="D69" s="2"/>
      <c r="E69" s="1"/>
      <c r="F69" s="1"/>
    </row>
    <row r="70" spans="1:6" s="20" customFormat="1" ht="15.75">
      <c r="A70" s="1"/>
      <c r="B70" s="1"/>
      <c r="C70" s="2"/>
      <c r="D70" s="2"/>
      <c r="E70" s="1"/>
      <c r="F70" s="1"/>
    </row>
    <row r="71" spans="1:6" s="86" customFormat="1" ht="15.75">
      <c r="A71" s="1"/>
      <c r="B71" s="1"/>
      <c r="C71" s="2"/>
      <c r="D71" s="2"/>
      <c r="E71" s="1"/>
      <c r="F71" s="1"/>
    </row>
    <row r="72" spans="1:6" s="82" customFormat="1" ht="15.75">
      <c r="A72" s="1"/>
      <c r="B72" s="1"/>
      <c r="C72" s="2"/>
      <c r="D72" s="2"/>
      <c r="E72" s="1"/>
      <c r="F72" s="1"/>
    </row>
    <row r="73" spans="1:6" s="84" customFormat="1" ht="15.75">
      <c r="A73" s="1"/>
      <c r="B73" s="1"/>
      <c r="C73" s="2"/>
      <c r="D73" s="2"/>
      <c r="E73" s="1"/>
      <c r="F73" s="1"/>
    </row>
    <row r="74" spans="1:6" s="84" customFormat="1" ht="15.75">
      <c r="A74" s="1"/>
      <c r="B74" s="1"/>
      <c r="C74" s="2"/>
      <c r="D74" s="2"/>
      <c r="E74" s="1"/>
      <c r="F74" s="1"/>
    </row>
    <row r="75" spans="1:6" s="84" customFormat="1" ht="15.75">
      <c r="A75" s="1"/>
      <c r="B75" s="1"/>
      <c r="C75" s="2"/>
      <c r="D75" s="2"/>
      <c r="E75" s="1"/>
      <c r="F75" s="1"/>
    </row>
    <row r="76" spans="1:6" s="84" customFormat="1" ht="15.75">
      <c r="A76" s="1"/>
      <c r="B76" s="1"/>
      <c r="C76" s="2"/>
      <c r="D76" s="2"/>
      <c r="E76" s="1"/>
      <c r="F76" s="1"/>
    </row>
    <row r="77" spans="1:6" s="84" customFormat="1" ht="15.75">
      <c r="A77" s="1"/>
      <c r="B77" s="1"/>
      <c r="C77" s="2"/>
      <c r="D77" s="2"/>
      <c r="E77" s="1"/>
      <c r="F77" s="1"/>
    </row>
    <row r="78" spans="1:6" s="84" customFormat="1" ht="15.75">
      <c r="A78" s="1"/>
      <c r="B78" s="1"/>
      <c r="C78" s="2"/>
      <c r="D78" s="2"/>
      <c r="E78" s="1"/>
      <c r="F78" s="1"/>
    </row>
    <row r="79" spans="1:6" s="84" customFormat="1" ht="15.75">
      <c r="A79" s="1"/>
      <c r="B79" s="1"/>
      <c r="C79" s="2"/>
      <c r="D79" s="2"/>
      <c r="E79" s="1"/>
      <c r="F79" s="1"/>
    </row>
  </sheetData>
  <printOptions horizontalCentered="1"/>
  <pageMargins left="0.31496062992125984" right="0.31496062992125984" top="0.79" bottom="0.37" header="0.42" footer="0.5118110236220472"/>
  <pageSetup firstPageNumber="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7.875" style="208" customWidth="1"/>
    <col min="2" max="2" width="39.75390625" style="208" customWidth="1"/>
    <col min="3" max="3" width="7.00390625" style="208" customWidth="1"/>
    <col min="4" max="5" width="17.125" style="208" customWidth="1"/>
    <col min="6" max="16384" width="10.00390625" style="208" customWidth="1"/>
  </cols>
  <sheetData>
    <row r="1" spans="2:4" ht="13.5" customHeight="1">
      <c r="B1" s="209"/>
      <c r="C1" s="210"/>
      <c r="D1" s="210" t="s">
        <v>44</v>
      </c>
    </row>
    <row r="2" spans="1:4" ht="13.5" customHeight="1">
      <c r="A2" s="211"/>
      <c r="B2" s="212"/>
      <c r="C2" s="213"/>
      <c r="D2" s="213" t="s">
        <v>78</v>
      </c>
    </row>
    <row r="3" spans="1:4" ht="13.5" customHeight="1">
      <c r="A3" s="211"/>
      <c r="B3" s="212"/>
      <c r="C3" s="213"/>
      <c r="D3" s="213" t="s">
        <v>45</v>
      </c>
    </row>
    <row r="4" spans="1:4" ht="13.5" customHeight="1">
      <c r="A4" s="211"/>
      <c r="B4" s="212"/>
      <c r="C4" s="213"/>
      <c r="D4" s="213" t="s">
        <v>75</v>
      </c>
    </row>
    <row r="5" spans="1:4" ht="12" customHeight="1">
      <c r="A5" s="211"/>
      <c r="B5" s="212"/>
      <c r="C5" s="213"/>
      <c r="D5" s="214"/>
    </row>
    <row r="6" spans="1:5" s="218" customFormat="1" ht="37.5">
      <c r="A6" s="215" t="s">
        <v>46</v>
      </c>
      <c r="B6" s="216"/>
      <c r="C6" s="217"/>
      <c r="D6" s="217"/>
      <c r="E6" s="217"/>
    </row>
    <row r="7" spans="1:5" s="218" customFormat="1" ht="18" customHeight="1" thickBot="1">
      <c r="A7" s="215"/>
      <c r="B7" s="216"/>
      <c r="C7" s="217"/>
      <c r="D7" s="217"/>
      <c r="E7" s="219" t="s">
        <v>2</v>
      </c>
    </row>
    <row r="8" spans="1:5" s="225" customFormat="1" ht="21" customHeight="1">
      <c r="A8" s="220" t="s">
        <v>3</v>
      </c>
      <c r="B8" s="221" t="s">
        <v>4</v>
      </c>
      <c r="C8" s="222" t="s">
        <v>5</v>
      </c>
      <c r="D8" s="223" t="s">
        <v>7</v>
      </c>
      <c r="E8" s="224"/>
    </row>
    <row r="9" spans="1:5" s="225" customFormat="1" ht="15.75" customHeight="1">
      <c r="A9" s="226" t="s">
        <v>8</v>
      </c>
      <c r="B9" s="227"/>
      <c r="C9" s="228" t="s">
        <v>9</v>
      </c>
      <c r="D9" s="229" t="s">
        <v>11</v>
      </c>
      <c r="E9" s="230" t="s">
        <v>10</v>
      </c>
    </row>
    <row r="10" spans="1:5" s="236" customFormat="1" ht="12" thickBot="1">
      <c r="A10" s="231">
        <v>1</v>
      </c>
      <c r="B10" s="232">
        <v>2</v>
      </c>
      <c r="C10" s="233">
        <v>3</v>
      </c>
      <c r="D10" s="234">
        <v>4</v>
      </c>
      <c r="E10" s="235">
        <v>5</v>
      </c>
    </row>
    <row r="11" spans="1:5" s="236" customFormat="1" ht="25.5" customHeight="1" thickBot="1" thickTop="1">
      <c r="A11" s="40">
        <v>600</v>
      </c>
      <c r="B11" s="237" t="s">
        <v>12</v>
      </c>
      <c r="C11" s="69" t="s">
        <v>13</v>
      </c>
      <c r="D11" s="260">
        <f>D12</f>
        <v>620</v>
      </c>
      <c r="E11" s="261">
        <f>E12</f>
        <v>620</v>
      </c>
    </row>
    <row r="12" spans="1:5" s="236" customFormat="1" ht="29.25" thickTop="1">
      <c r="A12" s="92">
        <v>60015</v>
      </c>
      <c r="B12" s="238" t="s">
        <v>59</v>
      </c>
      <c r="C12" s="262"/>
      <c r="D12" s="258">
        <f>SUM(D13:D15)</f>
        <v>620</v>
      </c>
      <c r="E12" s="259">
        <f>SUM(E13:E15)</f>
        <v>620</v>
      </c>
    </row>
    <row r="13" spans="1:5" s="236" customFormat="1" ht="18.75" customHeight="1">
      <c r="A13" s="49">
        <v>4110</v>
      </c>
      <c r="B13" s="39" t="s">
        <v>25</v>
      </c>
      <c r="C13" s="50"/>
      <c r="D13" s="239"/>
      <c r="E13" s="207">
        <v>530</v>
      </c>
    </row>
    <row r="14" spans="1:5" s="236" customFormat="1" ht="17.25" customHeight="1">
      <c r="A14" s="35">
        <v>4120</v>
      </c>
      <c r="B14" s="58" t="s">
        <v>26</v>
      </c>
      <c r="C14" s="50"/>
      <c r="D14" s="239"/>
      <c r="E14" s="207">
        <v>90</v>
      </c>
    </row>
    <row r="15" spans="1:5" s="236" customFormat="1" ht="19.5" customHeight="1" thickBot="1">
      <c r="A15" s="35">
        <v>4270</v>
      </c>
      <c r="B15" s="36" t="s">
        <v>14</v>
      </c>
      <c r="C15" s="50"/>
      <c r="D15" s="257">
        <v>620</v>
      </c>
      <c r="E15" s="240"/>
    </row>
    <row r="16" spans="1:5" s="236" customFormat="1" ht="13.5" hidden="1" thickBot="1">
      <c r="A16" s="241"/>
      <c r="B16" s="242"/>
      <c r="C16" s="50"/>
      <c r="D16" s="239"/>
      <c r="E16" s="240"/>
    </row>
    <row r="17" spans="1:5" s="147" customFormat="1" ht="23.25" customHeight="1" thickBot="1" thickTop="1">
      <c r="A17" s="40">
        <v>801</v>
      </c>
      <c r="B17" s="138" t="s">
        <v>22</v>
      </c>
      <c r="C17" s="42" t="s">
        <v>18</v>
      </c>
      <c r="D17" s="87">
        <f>D18+D20</f>
        <v>262726</v>
      </c>
      <c r="E17" s="43">
        <f>E18+E20</f>
        <v>262726</v>
      </c>
    </row>
    <row r="18" spans="1:5" s="20" customFormat="1" ht="21" customHeight="1" thickTop="1">
      <c r="A18" s="139">
        <v>80120</v>
      </c>
      <c r="B18" s="140" t="s">
        <v>47</v>
      </c>
      <c r="C18" s="53"/>
      <c r="D18" s="141"/>
      <c r="E18" s="142">
        <f>SUM(E19:E19)</f>
        <v>12726</v>
      </c>
    </row>
    <row r="19" spans="1:5" s="20" customFormat="1" ht="30">
      <c r="A19" s="49">
        <v>3020</v>
      </c>
      <c r="B19" s="56" t="s">
        <v>48</v>
      </c>
      <c r="C19" s="50"/>
      <c r="D19" s="143"/>
      <c r="E19" s="144">
        <v>12726</v>
      </c>
    </row>
    <row r="20" spans="1:5" s="147" customFormat="1" ht="21" customHeight="1">
      <c r="A20" s="139">
        <v>80195</v>
      </c>
      <c r="B20" s="146" t="s">
        <v>20</v>
      </c>
      <c r="C20" s="53"/>
      <c r="D20" s="141">
        <f>SUM(D21:D22)</f>
        <v>262726</v>
      </c>
      <c r="E20" s="142">
        <f>SUM(E21:E22)</f>
        <v>250000</v>
      </c>
    </row>
    <row r="21" spans="1:5" s="147" customFormat="1" ht="15.75" customHeight="1">
      <c r="A21" s="49">
        <v>4010</v>
      </c>
      <c r="B21" s="56" t="s">
        <v>24</v>
      </c>
      <c r="C21" s="50"/>
      <c r="D21" s="143">
        <v>12726</v>
      </c>
      <c r="E21" s="144"/>
    </row>
    <row r="22" spans="1:5" s="147" customFormat="1" ht="45" customHeight="1">
      <c r="A22" s="49">
        <v>4240</v>
      </c>
      <c r="B22" s="39" t="s">
        <v>49</v>
      </c>
      <c r="C22" s="50"/>
      <c r="D22" s="143">
        <v>250000</v>
      </c>
      <c r="E22" s="144">
        <f>SUM(E23:E29)</f>
        <v>250000</v>
      </c>
    </row>
    <row r="23" spans="1:5" s="147" customFormat="1" ht="15.75" customHeight="1">
      <c r="A23" s="49"/>
      <c r="B23" s="286" t="s">
        <v>64</v>
      </c>
      <c r="C23" s="288"/>
      <c r="D23" s="290"/>
      <c r="E23" s="287">
        <v>35700</v>
      </c>
    </row>
    <row r="24" spans="1:5" s="147" customFormat="1" ht="15.75" customHeight="1">
      <c r="A24" s="49"/>
      <c r="B24" s="286" t="s">
        <v>65</v>
      </c>
      <c r="C24" s="288"/>
      <c r="D24" s="290"/>
      <c r="E24" s="287">
        <v>35700</v>
      </c>
    </row>
    <row r="25" spans="1:5" s="147" customFormat="1" ht="15.75" customHeight="1">
      <c r="A25" s="49"/>
      <c r="B25" s="286" t="s">
        <v>66</v>
      </c>
      <c r="C25" s="288"/>
      <c r="D25" s="290"/>
      <c r="E25" s="287">
        <v>35700</v>
      </c>
    </row>
    <row r="26" spans="1:5" s="147" customFormat="1" ht="15.75" customHeight="1">
      <c r="A26" s="49"/>
      <c r="B26" s="286" t="s">
        <v>67</v>
      </c>
      <c r="C26" s="288"/>
      <c r="D26" s="290"/>
      <c r="E26" s="287">
        <v>35700</v>
      </c>
    </row>
    <row r="27" spans="1:5" s="147" customFormat="1" ht="15.75" customHeight="1">
      <c r="A27" s="49"/>
      <c r="B27" s="286" t="s">
        <v>68</v>
      </c>
      <c r="C27" s="288"/>
      <c r="D27" s="290"/>
      <c r="E27" s="287">
        <v>35700</v>
      </c>
    </row>
    <row r="28" spans="1:5" s="147" customFormat="1" ht="15.75" customHeight="1">
      <c r="A28" s="49"/>
      <c r="B28" s="286" t="s">
        <v>69</v>
      </c>
      <c r="C28" s="288"/>
      <c r="D28" s="290"/>
      <c r="E28" s="287">
        <v>35700</v>
      </c>
    </row>
    <row r="29" spans="1:5" s="147" customFormat="1" ht="15.75" customHeight="1" thickBot="1">
      <c r="A29" s="49"/>
      <c r="B29" s="286" t="s">
        <v>70</v>
      </c>
      <c r="C29" s="289"/>
      <c r="D29" s="291"/>
      <c r="E29" s="287">
        <v>35800</v>
      </c>
    </row>
    <row r="30" spans="1:5" s="147" customFormat="1" ht="33.75" customHeight="1" thickBot="1" thickTop="1">
      <c r="A30" s="243">
        <v>921</v>
      </c>
      <c r="B30" s="244" t="s">
        <v>37</v>
      </c>
      <c r="C30" s="69" t="s">
        <v>27</v>
      </c>
      <c r="D30" s="158"/>
      <c r="E30" s="43">
        <f>E31</f>
        <v>25000</v>
      </c>
    </row>
    <row r="31" spans="1:5" s="147" customFormat="1" ht="20.25" customHeight="1" thickTop="1">
      <c r="A31" s="245" t="s">
        <v>50</v>
      </c>
      <c r="B31" s="246" t="s">
        <v>51</v>
      </c>
      <c r="C31" s="156"/>
      <c r="D31" s="157"/>
      <c r="E31" s="94">
        <f>E32</f>
        <v>25000</v>
      </c>
    </row>
    <row r="32" spans="1:5" s="147" customFormat="1" ht="30.75" thickBot="1">
      <c r="A32" s="49">
        <v>2480</v>
      </c>
      <c r="B32" s="145" t="s">
        <v>38</v>
      </c>
      <c r="C32" s="152"/>
      <c r="D32" s="151"/>
      <c r="E32" s="73">
        <v>25000</v>
      </c>
    </row>
    <row r="33" spans="1:5" s="251" customFormat="1" ht="21.75" customHeight="1" thickBot="1" thickTop="1">
      <c r="A33" s="247"/>
      <c r="B33" s="248" t="s">
        <v>28</v>
      </c>
      <c r="C33" s="153"/>
      <c r="D33" s="249">
        <f>D17+D30+D11</f>
        <v>263346</v>
      </c>
      <c r="E33" s="250">
        <f>E17+E30+E11</f>
        <v>288346</v>
      </c>
    </row>
    <row r="34" spans="1:5" s="256" customFormat="1" ht="19.5" customHeight="1" thickBot="1" thickTop="1">
      <c r="A34" s="252"/>
      <c r="B34" s="253" t="s">
        <v>29</v>
      </c>
      <c r="C34" s="80"/>
      <c r="D34" s="254">
        <f>E33-D33</f>
        <v>25000</v>
      </c>
      <c r="E34" s="255"/>
    </row>
    <row r="35" ht="16.5" thickTop="1"/>
  </sheetData>
  <printOptions horizontalCentered="1"/>
  <pageMargins left="0.2755905511811024" right="0.2362204724409449" top="0.984251968503937" bottom="0.984251968503937" header="0.42" footer="0.5118110236220472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3" sqref="D3"/>
    </sheetView>
  </sheetViews>
  <sheetFormatPr defaultColWidth="9.00390625" defaultRowHeight="12.75"/>
  <cols>
    <col min="1" max="1" width="7.625" style="1" customWidth="1"/>
    <col min="2" max="2" width="37.00390625" style="1" customWidth="1"/>
    <col min="3" max="3" width="6.875" style="2" customWidth="1"/>
    <col min="4" max="4" width="16.75390625" style="1" customWidth="1"/>
    <col min="5" max="5" width="17.375" style="1" customWidth="1"/>
    <col min="6" max="16384" width="10.00390625" style="1" customWidth="1"/>
  </cols>
  <sheetData>
    <row r="1" spans="3:6" s="12" customFormat="1" ht="13.5" customHeight="1">
      <c r="C1" s="164"/>
      <c r="D1" s="3" t="s">
        <v>56</v>
      </c>
      <c r="F1" s="1"/>
    </row>
    <row r="2" spans="1:6" s="12" customFormat="1" ht="13.5" customHeight="1">
      <c r="A2" s="165"/>
      <c r="B2" s="166"/>
      <c r="C2" s="13"/>
      <c r="D2" s="7" t="s">
        <v>79</v>
      </c>
      <c r="F2" s="1"/>
    </row>
    <row r="3" spans="1:6" s="12" customFormat="1" ht="13.5" customHeight="1">
      <c r="A3" s="165"/>
      <c r="B3" s="166"/>
      <c r="C3" s="13"/>
      <c r="D3" s="7" t="s">
        <v>52</v>
      </c>
      <c r="F3" s="1"/>
    </row>
    <row r="4" spans="1:6" s="12" customFormat="1" ht="13.5" customHeight="1">
      <c r="A4" s="165"/>
      <c r="B4" s="166"/>
      <c r="C4" s="13"/>
      <c r="D4" s="7" t="s">
        <v>76</v>
      </c>
      <c r="F4" s="1"/>
    </row>
    <row r="5" spans="1:6" s="12" customFormat="1" ht="19.5" customHeight="1">
      <c r="A5" s="165"/>
      <c r="B5" s="166"/>
      <c r="C5" s="13"/>
      <c r="D5" s="10"/>
      <c r="E5" s="7"/>
      <c r="F5" s="3"/>
    </row>
    <row r="6" spans="1:6" s="12" customFormat="1" ht="56.25">
      <c r="A6" s="8" t="s">
        <v>53</v>
      </c>
      <c r="B6" s="9"/>
      <c r="C6" s="10"/>
      <c r="D6" s="10"/>
      <c r="E6" s="167"/>
      <c r="F6" s="3"/>
    </row>
    <row r="7" spans="1:6" s="12" customFormat="1" ht="21.75" customHeight="1" thickBot="1">
      <c r="A7" s="8"/>
      <c r="B7" s="9"/>
      <c r="C7" s="13"/>
      <c r="D7" s="10"/>
      <c r="E7" s="167" t="s">
        <v>2</v>
      </c>
      <c r="F7" s="3"/>
    </row>
    <row r="8" spans="1:5" s="19" customFormat="1" ht="27" customHeight="1">
      <c r="A8" s="168" t="s">
        <v>3</v>
      </c>
      <c r="B8" s="16" t="s">
        <v>4</v>
      </c>
      <c r="C8" s="169" t="s">
        <v>5</v>
      </c>
      <c r="D8" s="170" t="s">
        <v>7</v>
      </c>
      <c r="E8" s="171"/>
    </row>
    <row r="9" spans="1:5" s="19" customFormat="1" ht="13.5" customHeight="1">
      <c r="A9" s="172" t="s">
        <v>8</v>
      </c>
      <c r="B9" s="22"/>
      <c r="C9" s="173" t="s">
        <v>9</v>
      </c>
      <c r="D9" s="174" t="s">
        <v>11</v>
      </c>
      <c r="E9" s="137" t="s">
        <v>10</v>
      </c>
    </row>
    <row r="10" spans="1:5" s="28" customFormat="1" ht="12" thickBot="1">
      <c r="A10" s="175">
        <v>1</v>
      </c>
      <c r="B10" s="176">
        <v>2</v>
      </c>
      <c r="C10" s="177">
        <v>3</v>
      </c>
      <c r="D10" s="26">
        <v>4</v>
      </c>
      <c r="E10" s="178">
        <v>5</v>
      </c>
    </row>
    <row r="11" spans="1:6" s="28" customFormat="1" ht="21.75" customHeight="1" thickBot="1" thickTop="1">
      <c r="A11" s="40">
        <v>750</v>
      </c>
      <c r="B11" s="41" t="s">
        <v>17</v>
      </c>
      <c r="C11" s="186" t="s">
        <v>54</v>
      </c>
      <c r="D11" s="187">
        <f>SUM(D12)</f>
        <v>845</v>
      </c>
      <c r="E11" s="188">
        <f>SUM(E12)</f>
        <v>845</v>
      </c>
      <c r="F11" s="179"/>
    </row>
    <row r="12" spans="1:6" s="28" customFormat="1" ht="19.5" customHeight="1" thickTop="1">
      <c r="A12" s="191">
        <v>75045</v>
      </c>
      <c r="B12" s="150" t="s">
        <v>55</v>
      </c>
      <c r="C12" s="192"/>
      <c r="D12" s="189">
        <f>SUM(D13:D17)</f>
        <v>845</v>
      </c>
      <c r="E12" s="190">
        <f>SUM(E13:E18)</f>
        <v>845</v>
      </c>
      <c r="F12" s="180"/>
    </row>
    <row r="13" spans="1:5" s="28" customFormat="1" ht="15">
      <c r="A13" s="49">
        <v>4010</v>
      </c>
      <c r="B13" s="56" t="s">
        <v>24</v>
      </c>
      <c r="C13" s="181"/>
      <c r="D13" s="182">
        <v>198</v>
      </c>
      <c r="E13" s="183"/>
    </row>
    <row r="14" spans="1:5" s="28" customFormat="1" ht="15">
      <c r="A14" s="49">
        <v>4110</v>
      </c>
      <c r="B14" s="58" t="s">
        <v>25</v>
      </c>
      <c r="C14" s="181"/>
      <c r="D14" s="184">
        <v>128</v>
      </c>
      <c r="E14" s="185"/>
    </row>
    <row r="15" spans="1:5" s="28" customFormat="1" ht="16.5" customHeight="1">
      <c r="A15" s="35">
        <v>4120</v>
      </c>
      <c r="B15" s="58" t="s">
        <v>26</v>
      </c>
      <c r="C15" s="181"/>
      <c r="D15" s="184">
        <v>130</v>
      </c>
      <c r="E15" s="185"/>
    </row>
    <row r="16" spans="1:5" s="28" customFormat="1" ht="15">
      <c r="A16" s="35">
        <v>4170</v>
      </c>
      <c r="B16" s="58" t="s">
        <v>42</v>
      </c>
      <c r="C16" s="181"/>
      <c r="D16" s="184">
        <v>340</v>
      </c>
      <c r="E16" s="185"/>
    </row>
    <row r="17" spans="1:5" s="28" customFormat="1" ht="15">
      <c r="A17" s="49">
        <v>4210</v>
      </c>
      <c r="B17" s="39" t="s">
        <v>15</v>
      </c>
      <c r="C17" s="181"/>
      <c r="D17" s="184">
        <v>49</v>
      </c>
      <c r="E17" s="185"/>
    </row>
    <row r="18" spans="1:5" s="28" customFormat="1" ht="15.75" thickBot="1">
      <c r="A18" s="49">
        <v>4300</v>
      </c>
      <c r="B18" s="39" t="s">
        <v>16</v>
      </c>
      <c r="C18" s="181"/>
      <c r="D18" s="184"/>
      <c r="E18" s="185">
        <v>845</v>
      </c>
    </row>
    <row r="19" spans="1:5" s="154" customFormat="1" ht="24" customHeight="1" thickBot="1" thickTop="1">
      <c r="A19" s="74"/>
      <c r="B19" s="75" t="s">
        <v>28</v>
      </c>
      <c r="C19" s="193"/>
      <c r="D19" s="194">
        <f>D11</f>
        <v>845</v>
      </c>
      <c r="E19" s="195">
        <f>E11</f>
        <v>845</v>
      </c>
    </row>
    <row r="20" spans="1:5" ht="17.25" hidden="1" thickBot="1" thickTop="1">
      <c r="A20" s="196"/>
      <c r="B20" s="79" t="s">
        <v>29</v>
      </c>
      <c r="C20" s="197"/>
      <c r="D20" s="198">
        <f>E19-D19</f>
        <v>0</v>
      </c>
      <c r="E20" s="199"/>
    </row>
    <row r="21" ht="16.5" thickTop="1"/>
    <row r="22" ht="15.75">
      <c r="B22" s="200"/>
    </row>
  </sheetData>
  <printOptions/>
  <pageMargins left="0.75" right="0.75" top="1" bottom="1" header="0.5" footer="0.5"/>
  <pageSetup firstPageNumber="8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liwak</cp:lastModifiedBy>
  <cp:lastPrinted>2009-08-10T07:59:15Z</cp:lastPrinted>
  <dcterms:created xsi:type="dcterms:W3CDTF">2009-08-05T07:49:50Z</dcterms:created>
  <dcterms:modified xsi:type="dcterms:W3CDTF">2009-08-10T07:59:56Z</dcterms:modified>
  <cp:category/>
  <cp:version/>
  <cp:contentType/>
  <cp:contentStatus/>
</cp:coreProperties>
</file>