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l nr 1" sheetId="1" r:id="rId1"/>
    <sheet name="Zal nr 2" sheetId="2" r:id="rId2"/>
    <sheet name="Zal nr 3" sheetId="3" r:id="rId3"/>
  </sheets>
  <definedNames>
    <definedName name="_xlnm.Print_Titles" localSheetId="0">'Zal nr 1'!$7:$9</definedName>
  </definedNames>
  <calcPr fullCalcOnLoad="1"/>
</workbook>
</file>

<file path=xl/sharedStrings.xml><?xml version="1.0" encoding="utf-8"?>
<sst xmlns="http://schemas.openxmlformats.org/spreadsheetml/2006/main" count="167" uniqueCount="93">
  <si>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</si>
  <si>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</si>
  <si>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</si>
  <si>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</si>
  <si>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</si>
  <si>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</si>
  <si>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</si>
  <si>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</si>
  <si>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</si>
  <si>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</si>
  <si>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</si>
  <si>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</si>
  <si>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Pozostała działalność</t>
  </si>
  <si>
    <t>ADMINISTRACJA PUBLICZNA</t>
  </si>
  <si>
    <t>Zakup materiałów i wyposażenia</t>
  </si>
  <si>
    <t>Wynagrodzenia bezosobowe</t>
  </si>
  <si>
    <t>Zakup usług pozostałych</t>
  </si>
  <si>
    <t>OGÓŁEM</t>
  </si>
  <si>
    <t>Załącznik nr 2 do Zarządzenia</t>
  </si>
  <si>
    <t>Różne opłaty i składki</t>
  </si>
  <si>
    <t>BRM</t>
  </si>
  <si>
    <t>Zakup materiałów papierniczych do sprzętu drukarskiego i urządzeń kserograficznych</t>
  </si>
  <si>
    <t xml:space="preserve">Pozostała działalność </t>
  </si>
  <si>
    <t>ZMIANY  PLANU  DOCHODÓW I  WYDATKÓW NA  ZADANIA  ZLECONE GMINIE  Z ZAKRESU ADMINISTRACJI RZĄDOWEJ                                                                             W  2009  ROKU</t>
  </si>
  <si>
    <t>Dotacje celowe otrzymane z budżetu państwa na realizację  zadań bieżących z zakresu administracji rządowej oraz inne zadania zlecone ustawami realizowane przez gminę</t>
  </si>
  <si>
    <t>ZMIANY  W  PLANIE  WYDATKÓW   NA  ZADANIA  WŁASNE   GMINY  W  2009  ROKU</t>
  </si>
  <si>
    <t>010</t>
  </si>
  <si>
    <t>ROLNICTWO I ŁOWIECTWO</t>
  </si>
  <si>
    <t>Fn</t>
  </si>
  <si>
    <t>01095</t>
  </si>
  <si>
    <t>Zakup energii</t>
  </si>
  <si>
    <t>z dnia 29 grudnia 2009 r.</t>
  </si>
  <si>
    <t>Załącznik nr 3 do Zarządzenia</t>
  </si>
  <si>
    <t>ZMIANY W  PLANIE WYDATKÓW NA  ZADANIA  ZLECONE POWIATOWI  Z ZAKRESU ADMINISTRACJI RZĄDOWEJ                                                                                                                         W  2009  ROKU</t>
  </si>
  <si>
    <t>BEZPIECZEŃSTWO PUBLICZNE I OCHRONA PRZECIWPOŻAROWA</t>
  </si>
  <si>
    <t>BZK</t>
  </si>
  <si>
    <t>Zakup usług zdrowotnych</t>
  </si>
  <si>
    <t>Opłaty z tytułu zakupu usług telekomunikacyjnych telefonii stacjonarnej</t>
  </si>
  <si>
    <t>Podróże służbowe krajowe</t>
  </si>
  <si>
    <t>4350</t>
  </si>
  <si>
    <t>Zakup usług dostępu do sieci Internet</t>
  </si>
  <si>
    <t>Urząd Miejski</t>
  </si>
  <si>
    <t>3020</t>
  </si>
  <si>
    <t>RO "Tysiąclecia"</t>
  </si>
  <si>
    <t>4370</t>
  </si>
  <si>
    <t>SM</t>
  </si>
  <si>
    <t>Komendy powiatowe Państwowej Straży Pożarnej</t>
  </si>
  <si>
    <t>Wynagrodzenia osobowe pracowników</t>
  </si>
  <si>
    <t>Składki na ubezpieczenia społeczne</t>
  </si>
  <si>
    <t>Składki na FP</t>
  </si>
  <si>
    <t>Opłaty z tytułu zakupu usług telekomunikacyjnych telefonii komórkowej</t>
  </si>
  <si>
    <t>Opłaty za administrowanie i czynsze za budynki, lokale i pomieszczenia garażowe</t>
  </si>
  <si>
    <r>
      <t xml:space="preserve">Wydatki inwestycyjne jednostek budżetowych - </t>
    </r>
    <r>
      <rPr>
        <b/>
        <i/>
        <sz val="10"/>
        <rFont val="Times New Roman CE"/>
        <family val="1"/>
      </rPr>
      <t>Jednostka Realizująca Projekt - "Uporządkowanie gospodarki wodno - ściekowej w m. Koszalin - I etap"</t>
    </r>
  </si>
  <si>
    <t>GOSPODARKA KOMUNALNA  I  OCHRONA ŚRODOWISKA</t>
  </si>
  <si>
    <t>Gospodarka ściekowa i ochrona wód</t>
  </si>
  <si>
    <t>BGW</t>
  </si>
  <si>
    <t>GOSPODARKA MIESZKANIOWA</t>
  </si>
  <si>
    <t>Gospodarka gruntami i nieruchomościami</t>
  </si>
  <si>
    <t>N</t>
  </si>
  <si>
    <t>4430</t>
  </si>
  <si>
    <t>Rp</t>
  </si>
  <si>
    <t>OCHRONA ZDROWIA</t>
  </si>
  <si>
    <t>PU</t>
  </si>
  <si>
    <t>Przeciwdziałanie alkoholizmowi</t>
  </si>
  <si>
    <t>Zakup usług remontowych</t>
  </si>
  <si>
    <t>Urzędy wojewódzkie</t>
  </si>
  <si>
    <t>4300</t>
  </si>
  <si>
    <t>OA</t>
  </si>
  <si>
    <t>4210</t>
  </si>
  <si>
    <t>4170</t>
  </si>
  <si>
    <t>4360</t>
  </si>
  <si>
    <t>6050</t>
  </si>
  <si>
    <t xml:space="preserve">Wydatki inwestycyjne jednostek budżetowych </t>
  </si>
  <si>
    <t>Wydatki na zakupy inwestycyjne jednostek budżetowych</t>
  </si>
  <si>
    <t>Nr  512 / 1875 / 09</t>
  </si>
  <si>
    <t>DZIAŁALNOŚĆ USŁUGOWA</t>
  </si>
  <si>
    <t>A</t>
  </si>
  <si>
    <t>Plany zagospodarowania przestrzennego</t>
  </si>
  <si>
    <t>Składki na ubezpieczenia spoleczne</t>
  </si>
  <si>
    <t>RO "Bukowe"</t>
  </si>
  <si>
    <t>RO "Śródmieście"</t>
  </si>
  <si>
    <t>4740</t>
  </si>
  <si>
    <t>Zakup materiałów papierniczych do sprzętu drukarskiego i urządzen kserograficznych</t>
  </si>
  <si>
    <t>RO "Lubiatowo"</t>
  </si>
  <si>
    <t>RO "Rokosowo"</t>
  </si>
  <si>
    <t>KULTURA FIZYCZNA I SPORT</t>
  </si>
  <si>
    <t>TRANSPORT I ŁĄCZNOŚĆ</t>
  </si>
  <si>
    <t>Lokalny transport zbiorowy</t>
  </si>
  <si>
    <t>GKO</t>
  </si>
  <si>
    <t>Wydatki osobowe niezaliczone do wynagrodzeń</t>
  </si>
  <si>
    <t>Drogi wewnętrzne</t>
  </si>
  <si>
    <t>4270</t>
  </si>
  <si>
    <r>
      <t xml:space="preserve">Zakup usług remontowych - </t>
    </r>
    <r>
      <rPr>
        <b/>
        <i/>
        <sz val="10"/>
        <rFont val="Times New Roman CE"/>
        <family val="0"/>
      </rPr>
      <t>RO "Tysiąclecia"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</si>
</sst>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3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0" fontId="12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66" fontId="4" fillId="0" borderId="21" xfId="15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Continuous" vertical="center" wrapText="1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9" fontId="15" fillId="0" borderId="0" xfId="19" applyFont="1" applyFill="1" applyBorder="1" applyAlignment="1" applyProtection="1">
      <alignment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Continuous" vertical="center" wrapText="1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30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164" fontId="12" fillId="0" borderId="16" xfId="20" applyNumberFormat="1" applyFont="1" applyFill="1" applyBorder="1" applyAlignment="1" applyProtection="1">
      <alignment vertical="center" wrapText="1"/>
      <protection locked="0"/>
    </xf>
    <xf numFmtId="164" fontId="12" fillId="0" borderId="6" xfId="20" applyNumberFormat="1" applyFont="1" applyFill="1" applyBorder="1" applyAlignment="1" applyProtection="1">
      <alignment vertical="center" wrapText="1"/>
      <protection locked="0"/>
    </xf>
    <xf numFmtId="166" fontId="4" fillId="0" borderId="12" xfId="15" applyNumberFormat="1" applyFont="1" applyBorder="1" applyAlignment="1">
      <alignment vertical="center"/>
    </xf>
    <xf numFmtId="164" fontId="16" fillId="0" borderId="36" xfId="2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4" fontId="10" fillId="0" borderId="37" xfId="0" applyNumberFormat="1" applyFont="1" applyFill="1" applyBorder="1" applyAlignment="1" applyProtection="1">
      <alignment vertical="center"/>
      <protection locked="0"/>
    </xf>
    <xf numFmtId="4" fontId="10" fillId="0" borderId="38" xfId="0" applyNumberFormat="1" applyFont="1" applyFill="1" applyBorder="1" applyAlignment="1" applyProtection="1">
      <alignment vertical="center"/>
      <protection locked="0"/>
    </xf>
    <xf numFmtId="4" fontId="12" fillId="0" borderId="25" xfId="0" applyNumberFormat="1" applyFont="1" applyFill="1" applyBorder="1" applyAlignment="1" applyProtection="1">
      <alignment horizontal="right" vertical="center"/>
      <protection locked="0"/>
    </xf>
    <xf numFmtId="4" fontId="4" fillId="0" borderId="39" xfId="0" applyNumberFormat="1" applyFont="1" applyBorder="1" applyAlignment="1">
      <alignment horizontal="right" vertical="center"/>
    </xf>
    <xf numFmtId="4" fontId="10" fillId="0" borderId="12" xfId="0" applyNumberFormat="1" applyFont="1" applyFill="1" applyBorder="1" applyAlignment="1" applyProtection="1">
      <alignment horizontal="right" vertical="center"/>
      <protection locked="0"/>
    </xf>
    <xf numFmtId="4" fontId="10" fillId="0" borderId="18" xfId="0" applyNumberFormat="1" applyFont="1" applyFill="1" applyBorder="1" applyAlignment="1" applyProtection="1">
      <alignment vertical="center"/>
      <protection locked="0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 applyProtection="1">
      <alignment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10" fillId="0" borderId="30" xfId="20" applyNumberFormat="1" applyFont="1" applyFill="1" applyBorder="1" applyAlignment="1" applyProtection="1">
      <alignment vertical="center" wrapText="1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164" fontId="10" fillId="0" borderId="33" xfId="20" applyNumberFormat="1" applyFont="1" applyFill="1" applyBorder="1" applyAlignment="1" applyProtection="1">
      <alignment vertical="center" wrapText="1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164" fontId="12" fillId="0" borderId="6" xfId="20" applyNumberFormat="1" applyFont="1" applyFill="1" applyBorder="1" applyAlignment="1" applyProtection="1">
      <alignment vertical="center" wrapText="1"/>
      <protection locked="0"/>
    </xf>
    <xf numFmtId="3" fontId="12" fillId="0" borderId="17" xfId="0" applyNumberFormat="1" applyFont="1" applyFill="1" applyBorder="1" applyAlignment="1" applyProtection="1">
      <alignment horizontal="right" vertical="center"/>
      <protection locked="0"/>
    </xf>
    <xf numFmtId="164" fontId="12" fillId="0" borderId="36" xfId="20" applyNumberFormat="1" applyFont="1" applyFill="1" applyBorder="1" applyAlignment="1" applyProtection="1">
      <alignment vertical="center" wrapText="1"/>
      <protection locked="0"/>
    </xf>
    <xf numFmtId="0" fontId="1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43" xfId="0" applyNumberFormat="1" applyFont="1" applyFill="1" applyBorder="1" applyAlignment="1" applyProtection="1">
      <alignment horizontal="center" wrapText="1"/>
      <protection locked="0"/>
    </xf>
    <xf numFmtId="0" fontId="5" fillId="0" borderId="44" xfId="0" applyNumberFormat="1" applyFont="1" applyFill="1" applyBorder="1" applyAlignment="1" applyProtection="1">
      <alignment horizontal="center" vertical="top" wrapText="1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" vertical="center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vertical="center" wrapText="1"/>
    </xf>
    <xf numFmtId="49" fontId="16" fillId="0" borderId="5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16" xfId="20" applyNumberFormat="1" applyFont="1" applyFill="1" applyBorder="1" applyAlignment="1" applyProtection="1">
      <alignment vertical="center" wrapText="1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164" fontId="16" fillId="0" borderId="36" xfId="20" applyNumberFormat="1" applyFont="1" applyFill="1" applyBorder="1" applyAlignment="1" applyProtection="1">
      <alignment vertical="center" wrapText="1"/>
      <protection locked="0"/>
    </xf>
    <xf numFmtId="0" fontId="16" fillId="0" borderId="36" xfId="0" applyFont="1" applyBorder="1" applyAlignment="1">
      <alignment horizontal="left" vertical="center" wrapText="1"/>
    </xf>
    <xf numFmtId="0" fontId="16" fillId="0" borderId="5" xfId="0" applyNumberFormat="1" applyFont="1" applyFill="1" applyBorder="1" applyAlignment="1" applyProtection="1">
      <alignment horizontal="centerContinuous" vertical="center"/>
      <protection locked="0"/>
    </xf>
    <xf numFmtId="0" fontId="16" fillId="0" borderId="5" xfId="0" applyNumberFormat="1" applyFont="1" applyFill="1" applyBorder="1" applyAlignment="1" applyProtection="1">
      <alignment horizontal="centerContinuous" vertical="center"/>
      <protection locked="0"/>
    </xf>
    <xf numFmtId="1" fontId="16" fillId="0" borderId="5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6" xfId="0" applyNumberFormat="1" applyFont="1" applyFill="1" applyBorder="1" applyAlignment="1" applyProtection="1">
      <alignment vertical="center"/>
      <protection locked="0"/>
    </xf>
    <xf numFmtId="1" fontId="20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33" xfId="20" applyNumberFormat="1" applyFont="1" applyFill="1" applyBorder="1" applyAlignment="1" applyProtection="1">
      <alignment vertical="center" wrapText="1"/>
      <protection locked="0"/>
    </xf>
    <xf numFmtId="0" fontId="16" fillId="0" borderId="50" xfId="0" applyFont="1" applyBorder="1" applyAlignment="1">
      <alignment horizontal="left" vertical="center" wrapText="1"/>
    </xf>
    <xf numFmtId="164" fontId="10" fillId="0" borderId="46" xfId="20" applyNumberFormat="1" applyFont="1" applyFill="1" applyBorder="1" applyAlignment="1" applyProtection="1">
      <alignment vertical="center" wrapText="1"/>
      <protection locked="0"/>
    </xf>
    <xf numFmtId="0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0" fontId="16" fillId="0" borderId="16" xfId="0" applyFont="1" applyBorder="1" applyAlignment="1">
      <alignment vertical="center" wrapText="1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33" xfId="0" applyNumberFormat="1" applyFont="1" applyFill="1" applyBorder="1" applyAlignment="1" applyProtection="1">
      <alignment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30" xfId="20" applyNumberFormat="1" applyFont="1" applyFill="1" applyBorder="1" applyAlignment="1" applyProtection="1">
      <alignment vertical="center" wrapText="1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49" fontId="16" fillId="0" borderId="56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vertical="center" wrapText="1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2" xfId="20" applyNumberFormat="1" applyFont="1" applyFill="1" applyBorder="1" applyAlignment="1" applyProtection="1">
      <alignment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20" applyNumberFormat="1" applyFont="1" applyFill="1" applyBorder="1" applyAlignment="1" applyProtection="1">
      <alignment vertical="center" wrapText="1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32" xfId="0" applyNumberFormat="1" applyFont="1" applyFill="1" applyBorder="1" applyAlignment="1" applyProtection="1">
      <alignment vertical="center"/>
      <protection locked="0"/>
    </xf>
    <xf numFmtId="0" fontId="20" fillId="0" borderId="30" xfId="0" applyFont="1" applyBorder="1" applyAlignment="1">
      <alignment horizontal="left" vertical="center" wrapText="1"/>
    </xf>
    <xf numFmtId="1" fontId="20" fillId="0" borderId="31" xfId="0" applyNumberFormat="1" applyFont="1" applyFill="1" applyBorder="1" applyAlignment="1" applyProtection="1">
      <alignment horizontal="centerContinuous" vertical="center"/>
      <protection locked="0"/>
    </xf>
    <xf numFmtId="0" fontId="20" fillId="0" borderId="3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16" fillId="0" borderId="3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59" xfId="0" applyFont="1" applyBorder="1" applyAlignment="1">
      <alignment horizontal="left" vertical="center" wrapText="1"/>
    </xf>
    <xf numFmtId="1" fontId="19" fillId="0" borderId="5" xfId="0" applyNumberFormat="1" applyFont="1" applyFill="1" applyBorder="1" applyAlignment="1" applyProtection="1">
      <alignment horizontal="centerContinuous" vertical="center"/>
      <protection locked="0"/>
    </xf>
    <xf numFmtId="0" fontId="19" fillId="0" borderId="6" xfId="0" applyFont="1" applyBorder="1" applyAlignment="1">
      <alignment horizontal="left" vertical="center" wrapText="1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5" fontId="11" fillId="0" borderId="0" xfId="0" applyNumberFormat="1" applyFont="1" applyFill="1" applyBorder="1" applyAlignment="1" applyProtection="1">
      <alignment horizontal="center"/>
      <protection locked="0"/>
    </xf>
    <xf numFmtId="165" fontId="11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2" fillId="0" borderId="2" xfId="0" applyNumberFormat="1" applyFont="1" applyFill="1" applyBorder="1" applyAlignment="1" applyProtection="1">
      <alignment horizontal="center" wrapText="1"/>
      <protection locked="0"/>
    </xf>
    <xf numFmtId="0" fontId="22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7">
      <selection activeCell="I20" sqref="I20"/>
    </sheetView>
  </sheetViews>
  <sheetFormatPr defaultColWidth="9.00390625" defaultRowHeight="12.75"/>
  <cols>
    <col min="1" max="1" width="7.875" style="1" customWidth="1"/>
    <col min="2" max="2" width="43.625" style="1" customWidth="1"/>
    <col min="3" max="3" width="6.75390625" style="190" customWidth="1"/>
    <col min="4" max="5" width="14.25390625" style="1" customWidth="1"/>
    <col min="6" max="6" width="10.00390625" style="1" customWidth="1"/>
    <col min="7" max="7" width="9.875" style="1" customWidth="1"/>
    <col min="8" max="16384" width="10.00390625" style="1" customWidth="1"/>
  </cols>
  <sheetData>
    <row r="1" ht="12.75" customHeight="1">
      <c r="D1" s="3" t="s">
        <v>0</v>
      </c>
    </row>
    <row r="2" spans="1:4" ht="12.75" customHeight="1">
      <c r="A2" s="4"/>
      <c r="B2" s="5"/>
      <c r="C2" s="191"/>
      <c r="D2" s="6" t="s">
        <v>74</v>
      </c>
    </row>
    <row r="3" spans="1:4" ht="12.75" customHeight="1">
      <c r="A3" s="4"/>
      <c r="B3" s="5"/>
      <c r="C3" s="191"/>
      <c r="D3" s="6" t="s">
        <v>1</v>
      </c>
    </row>
    <row r="4" spans="1:4" ht="11.25" customHeight="1">
      <c r="A4" s="4"/>
      <c r="B4" s="5"/>
      <c r="C4" s="191"/>
      <c r="D4" s="6" t="s">
        <v>31</v>
      </c>
    </row>
    <row r="5" spans="1:5" s="11" customFormat="1" ht="45.75" customHeight="1">
      <c r="A5" s="7" t="s">
        <v>25</v>
      </c>
      <c r="B5" s="8"/>
      <c r="C5" s="192"/>
      <c r="D5" s="10"/>
      <c r="E5" s="10"/>
    </row>
    <row r="6" spans="1:5" s="11" customFormat="1" ht="15.75" customHeight="1" thickBot="1">
      <c r="A6" s="7"/>
      <c r="B6" s="8"/>
      <c r="C6" s="193"/>
      <c r="E6" s="13" t="s">
        <v>2</v>
      </c>
    </row>
    <row r="7" spans="1:5" s="19" customFormat="1" ht="21" customHeight="1">
      <c r="A7" s="14" t="s">
        <v>3</v>
      </c>
      <c r="B7" s="15" t="s">
        <v>4</v>
      </c>
      <c r="C7" s="200" t="s">
        <v>5</v>
      </c>
      <c r="D7" s="17" t="s">
        <v>7</v>
      </c>
      <c r="E7" s="18"/>
    </row>
    <row r="8" spans="1:5" s="19" customFormat="1" ht="12.75" customHeight="1">
      <c r="A8" s="20" t="s">
        <v>8</v>
      </c>
      <c r="B8" s="21"/>
      <c r="C8" s="201" t="s">
        <v>9</v>
      </c>
      <c r="D8" s="24" t="s">
        <v>11</v>
      </c>
      <c r="E8" s="25" t="s">
        <v>10</v>
      </c>
    </row>
    <row r="9" spans="1:5" s="26" customFormat="1" ht="10.5" customHeight="1" thickBot="1">
      <c r="A9" s="139">
        <v>1</v>
      </c>
      <c r="B9" s="140">
        <v>2</v>
      </c>
      <c r="C9" s="194">
        <v>3</v>
      </c>
      <c r="D9" s="141">
        <v>4</v>
      </c>
      <c r="E9" s="102">
        <v>5</v>
      </c>
    </row>
    <row r="10" spans="1:5" s="37" customFormat="1" ht="15.75" customHeight="1" thickBot="1" thickTop="1">
      <c r="A10" s="81">
        <v>600</v>
      </c>
      <c r="B10" s="82" t="s">
        <v>86</v>
      </c>
      <c r="C10" s="71" t="s">
        <v>88</v>
      </c>
      <c r="D10" s="83">
        <f>D11+D13</f>
        <v>70</v>
      </c>
      <c r="E10" s="84">
        <f>E11+E13</f>
        <v>70</v>
      </c>
    </row>
    <row r="11" spans="1:5" s="43" customFormat="1" ht="15.75" customHeight="1" thickTop="1">
      <c r="A11" s="30">
        <v>60004</v>
      </c>
      <c r="B11" s="44" t="s">
        <v>87</v>
      </c>
      <c r="C11" s="39"/>
      <c r="D11" s="31"/>
      <c r="E11" s="32">
        <f>SUM(E12)</f>
        <v>70</v>
      </c>
    </row>
    <row r="12" spans="1:5" s="43" customFormat="1" ht="14.25" customHeight="1">
      <c r="A12" s="132" t="s">
        <v>66</v>
      </c>
      <c r="B12" s="130" t="s">
        <v>16</v>
      </c>
      <c r="C12" s="38"/>
      <c r="D12" s="34"/>
      <c r="E12" s="35">
        <v>70</v>
      </c>
    </row>
    <row r="13" spans="1:5" s="43" customFormat="1" ht="15" customHeight="1">
      <c r="A13" s="30">
        <v>60017</v>
      </c>
      <c r="B13" s="44" t="s">
        <v>90</v>
      </c>
      <c r="C13" s="39"/>
      <c r="D13" s="31">
        <f>SUM(D14)</f>
        <v>70</v>
      </c>
      <c r="E13" s="32"/>
    </row>
    <row r="14" spans="1:5" s="43" customFormat="1" ht="15.75" customHeight="1" thickBot="1">
      <c r="A14" s="132" t="s">
        <v>91</v>
      </c>
      <c r="B14" s="130" t="s">
        <v>92</v>
      </c>
      <c r="C14" s="38"/>
      <c r="D14" s="34">
        <v>70</v>
      </c>
      <c r="E14" s="35"/>
    </row>
    <row r="15" spans="1:5" s="37" customFormat="1" ht="15" customHeight="1" thickBot="1" thickTop="1">
      <c r="A15" s="27">
        <v>700</v>
      </c>
      <c r="B15" s="40" t="s">
        <v>56</v>
      </c>
      <c r="C15" s="41"/>
      <c r="D15" s="28">
        <f>D16+D18</f>
        <v>250</v>
      </c>
      <c r="E15" s="29">
        <f>E16+E18</f>
        <v>250</v>
      </c>
    </row>
    <row r="16" spans="1:5" s="43" customFormat="1" ht="16.5" customHeight="1" thickTop="1">
      <c r="A16" s="30">
        <v>70005</v>
      </c>
      <c r="B16" s="44" t="s">
        <v>57</v>
      </c>
      <c r="C16" s="39" t="s">
        <v>58</v>
      </c>
      <c r="D16" s="31">
        <f>SUM(D17)</f>
        <v>250</v>
      </c>
      <c r="E16" s="32"/>
    </row>
    <row r="17" spans="1:5" s="43" customFormat="1" ht="14.25" customHeight="1">
      <c r="A17" s="132" t="s">
        <v>59</v>
      </c>
      <c r="B17" s="130" t="s">
        <v>19</v>
      </c>
      <c r="C17" s="38"/>
      <c r="D17" s="34">
        <v>250</v>
      </c>
      <c r="E17" s="35"/>
    </row>
    <row r="18" spans="1:5" s="43" customFormat="1" ht="15" customHeight="1">
      <c r="A18" s="30">
        <v>70095</v>
      </c>
      <c r="B18" s="44" t="s">
        <v>12</v>
      </c>
      <c r="C18" s="39" t="s">
        <v>60</v>
      </c>
      <c r="D18" s="31"/>
      <c r="E18" s="32">
        <f>SUM(E19)</f>
        <v>250</v>
      </c>
    </row>
    <row r="19" spans="1:5" s="43" customFormat="1" ht="32.25" customHeight="1" thickBot="1">
      <c r="A19" s="147">
        <v>4400</v>
      </c>
      <c r="B19" s="151" t="s">
        <v>51</v>
      </c>
      <c r="C19" s="38"/>
      <c r="D19" s="34"/>
      <c r="E19" s="35">
        <v>250</v>
      </c>
    </row>
    <row r="20" spans="1:5" s="43" customFormat="1" ht="15.75" customHeight="1" thickBot="1" thickTop="1">
      <c r="A20" s="27">
        <v>710</v>
      </c>
      <c r="B20" s="162" t="s">
        <v>75</v>
      </c>
      <c r="C20" s="157" t="s">
        <v>76</v>
      </c>
      <c r="D20" s="166">
        <f>D21</f>
        <v>405</v>
      </c>
      <c r="E20" s="29">
        <f>E21</f>
        <v>405</v>
      </c>
    </row>
    <row r="21" spans="1:5" s="43" customFormat="1" ht="18" customHeight="1" thickTop="1">
      <c r="A21" s="158">
        <v>71004</v>
      </c>
      <c r="B21" s="163" t="s">
        <v>77</v>
      </c>
      <c r="C21" s="159"/>
      <c r="D21" s="167">
        <f>SUM(D22:D23)</f>
        <v>405</v>
      </c>
      <c r="E21" s="42">
        <f>SUM(E22:E23)</f>
        <v>405</v>
      </c>
    </row>
    <row r="22" spans="1:5" s="43" customFormat="1" ht="15">
      <c r="A22" s="160">
        <v>4110</v>
      </c>
      <c r="B22" s="161" t="s">
        <v>78</v>
      </c>
      <c r="C22" s="104"/>
      <c r="D22" s="34"/>
      <c r="E22" s="35">
        <v>405</v>
      </c>
    </row>
    <row r="23" spans="1:5" s="43" customFormat="1" ht="15.75" thickBot="1">
      <c r="A23" s="131" t="s">
        <v>66</v>
      </c>
      <c r="B23" s="130" t="s">
        <v>16</v>
      </c>
      <c r="C23" s="104"/>
      <c r="D23" s="34">
        <v>405</v>
      </c>
      <c r="E23" s="35"/>
    </row>
    <row r="24" spans="1:5" s="37" customFormat="1" ht="14.25" customHeight="1" thickBot="1" thickTop="1">
      <c r="A24" s="27">
        <v>750</v>
      </c>
      <c r="B24" s="40" t="s">
        <v>13</v>
      </c>
      <c r="C24" s="41"/>
      <c r="D24" s="28">
        <f>D37+D27+D25</f>
        <v>66985</v>
      </c>
      <c r="E24" s="29">
        <f>E37+E27+E25</f>
        <v>66985</v>
      </c>
    </row>
    <row r="25" spans="1:5" s="43" customFormat="1" ht="18" customHeight="1" thickTop="1">
      <c r="A25" s="30">
        <v>75011</v>
      </c>
      <c r="B25" s="44" t="s">
        <v>65</v>
      </c>
      <c r="C25" s="39" t="s">
        <v>67</v>
      </c>
      <c r="D25" s="31"/>
      <c r="E25" s="32">
        <f>SUM(E26:E26)</f>
        <v>8000</v>
      </c>
    </row>
    <row r="26" spans="1:5" s="43" customFormat="1" ht="15">
      <c r="A26" s="132" t="s">
        <v>66</v>
      </c>
      <c r="B26" s="130" t="s">
        <v>16</v>
      </c>
      <c r="C26" s="38"/>
      <c r="D26" s="34"/>
      <c r="E26" s="35">
        <v>8000</v>
      </c>
    </row>
    <row r="27" spans="1:5" s="43" customFormat="1" ht="15.75" customHeight="1">
      <c r="A27" s="30">
        <v>75023</v>
      </c>
      <c r="B27" s="44" t="s">
        <v>41</v>
      </c>
      <c r="C27" s="39"/>
      <c r="D27" s="31">
        <f>SUM(D28:D36)</f>
        <v>66700</v>
      </c>
      <c r="E27" s="32">
        <f>SUM(E28:E36)</f>
        <v>58700</v>
      </c>
    </row>
    <row r="28" spans="1:5" s="43" customFormat="1" ht="15">
      <c r="A28" s="132" t="s">
        <v>42</v>
      </c>
      <c r="B28" s="130" t="s">
        <v>89</v>
      </c>
      <c r="C28" s="38" t="s">
        <v>45</v>
      </c>
      <c r="D28" s="34">
        <v>1000</v>
      </c>
      <c r="E28" s="35"/>
    </row>
    <row r="29" spans="1:5" s="43" customFormat="1" ht="14.25" customHeight="1">
      <c r="A29" s="131" t="s">
        <v>42</v>
      </c>
      <c r="B29" s="130" t="s">
        <v>89</v>
      </c>
      <c r="C29" s="38" t="s">
        <v>67</v>
      </c>
      <c r="D29" s="34">
        <v>700</v>
      </c>
      <c r="E29" s="35"/>
    </row>
    <row r="30" spans="1:5" s="43" customFormat="1" ht="15">
      <c r="A30" s="131" t="s">
        <v>42</v>
      </c>
      <c r="B30" s="130" t="s">
        <v>89</v>
      </c>
      <c r="C30" s="38" t="s">
        <v>60</v>
      </c>
      <c r="D30" s="34"/>
      <c r="E30" s="35">
        <v>700</v>
      </c>
    </row>
    <row r="31" spans="1:5" s="43" customFormat="1" ht="15">
      <c r="A31" s="131" t="s">
        <v>69</v>
      </c>
      <c r="B31" s="156" t="s">
        <v>15</v>
      </c>
      <c r="C31" s="38" t="s">
        <v>67</v>
      </c>
      <c r="D31" s="34"/>
      <c r="E31" s="35">
        <v>20000</v>
      </c>
    </row>
    <row r="32" spans="1:5" s="43" customFormat="1" ht="15">
      <c r="A32" s="131" t="s">
        <v>68</v>
      </c>
      <c r="B32" s="88" t="s">
        <v>14</v>
      </c>
      <c r="C32" s="38" t="s">
        <v>67</v>
      </c>
      <c r="D32" s="34"/>
      <c r="E32" s="35">
        <v>10000</v>
      </c>
    </row>
    <row r="33" spans="1:5" s="37" customFormat="1" ht="15.75" customHeight="1">
      <c r="A33" s="33">
        <v>4210</v>
      </c>
      <c r="B33" s="88" t="s">
        <v>14</v>
      </c>
      <c r="C33" s="38" t="s">
        <v>45</v>
      </c>
      <c r="D33" s="85"/>
      <c r="E33" s="35">
        <v>1000</v>
      </c>
    </row>
    <row r="34" spans="1:5" s="37" customFormat="1" ht="14.25" customHeight="1">
      <c r="A34" s="131" t="s">
        <v>66</v>
      </c>
      <c r="B34" s="130" t="s">
        <v>16</v>
      </c>
      <c r="C34" s="38" t="s">
        <v>67</v>
      </c>
      <c r="D34" s="85"/>
      <c r="E34" s="35">
        <v>17000</v>
      </c>
    </row>
    <row r="35" spans="1:5" s="37" customFormat="1" ht="29.25" customHeight="1">
      <c r="A35" s="131" t="s">
        <v>70</v>
      </c>
      <c r="B35" s="91" t="s">
        <v>50</v>
      </c>
      <c r="C35" s="104" t="s">
        <v>67</v>
      </c>
      <c r="D35" s="85"/>
      <c r="E35" s="35">
        <v>10000</v>
      </c>
    </row>
    <row r="36" spans="1:5" s="37" customFormat="1" ht="18.75" customHeight="1">
      <c r="A36" s="131" t="s">
        <v>71</v>
      </c>
      <c r="B36" s="156" t="s">
        <v>72</v>
      </c>
      <c r="C36" s="38" t="s">
        <v>67</v>
      </c>
      <c r="D36" s="34">
        <v>65000</v>
      </c>
      <c r="E36" s="35"/>
    </row>
    <row r="37" spans="1:5" s="43" customFormat="1" ht="15" customHeight="1">
      <c r="A37" s="30">
        <v>75095</v>
      </c>
      <c r="B37" s="44" t="s">
        <v>12</v>
      </c>
      <c r="C37" s="39" t="s">
        <v>20</v>
      </c>
      <c r="D37" s="31">
        <f>D38+D41+D44+D48</f>
        <v>285</v>
      </c>
      <c r="E37" s="32">
        <f>E38+E41+E44+E48</f>
        <v>285</v>
      </c>
    </row>
    <row r="38" spans="1:5" s="138" customFormat="1" ht="12.75" customHeight="1">
      <c r="A38" s="133"/>
      <c r="B38" s="134" t="s">
        <v>79</v>
      </c>
      <c r="C38" s="135"/>
      <c r="D38" s="136">
        <f>SUM(D39:D40)</f>
        <v>151</v>
      </c>
      <c r="E38" s="137">
        <f>SUM(E39:E40)</f>
        <v>151</v>
      </c>
    </row>
    <row r="39" spans="1:5" s="43" customFormat="1" ht="15.75" customHeight="1">
      <c r="A39" s="131" t="s">
        <v>68</v>
      </c>
      <c r="B39" s="88" t="s">
        <v>14</v>
      </c>
      <c r="C39" s="38"/>
      <c r="D39" s="34"/>
      <c r="E39" s="35">
        <v>151</v>
      </c>
    </row>
    <row r="40" spans="1:5" s="43" customFormat="1" ht="28.5" customHeight="1">
      <c r="A40" s="131" t="s">
        <v>44</v>
      </c>
      <c r="B40" s="130" t="s">
        <v>37</v>
      </c>
      <c r="C40" s="38"/>
      <c r="D40" s="34">
        <v>151</v>
      </c>
      <c r="E40" s="35"/>
    </row>
    <row r="41" spans="1:5" s="138" customFormat="1" ht="11.25" customHeight="1">
      <c r="A41" s="133"/>
      <c r="B41" s="134" t="s">
        <v>83</v>
      </c>
      <c r="C41" s="135"/>
      <c r="D41" s="136">
        <f>SUM(D42:D43)</f>
        <v>4</v>
      </c>
      <c r="E41" s="137">
        <f>SUM(E42:E43)</f>
        <v>4</v>
      </c>
    </row>
    <row r="42" spans="1:5" s="43" customFormat="1" ht="13.5" customHeight="1">
      <c r="A42" s="131" t="s">
        <v>68</v>
      </c>
      <c r="B42" s="88" t="s">
        <v>14</v>
      </c>
      <c r="C42" s="38"/>
      <c r="D42" s="34"/>
      <c r="E42" s="35">
        <v>4</v>
      </c>
    </row>
    <row r="43" spans="1:5" s="43" customFormat="1" ht="15" customHeight="1">
      <c r="A43" s="168" t="s">
        <v>66</v>
      </c>
      <c r="B43" s="169" t="s">
        <v>16</v>
      </c>
      <c r="C43" s="170"/>
      <c r="D43" s="171">
        <v>4</v>
      </c>
      <c r="E43" s="155"/>
    </row>
    <row r="44" spans="1:5" s="138" customFormat="1" ht="14.25" customHeight="1">
      <c r="A44" s="133"/>
      <c r="B44" s="134" t="s">
        <v>80</v>
      </c>
      <c r="C44" s="135"/>
      <c r="D44" s="136">
        <f>SUM(D45:D47)</f>
        <v>20</v>
      </c>
      <c r="E44" s="137">
        <f>SUM(E45:E47)</f>
        <v>20</v>
      </c>
    </row>
    <row r="45" spans="1:5" s="43" customFormat="1" ht="12.75" customHeight="1">
      <c r="A45" s="33">
        <v>4110</v>
      </c>
      <c r="B45" s="175" t="s">
        <v>48</v>
      </c>
      <c r="C45" s="38"/>
      <c r="D45" s="34"/>
      <c r="E45" s="35">
        <v>10</v>
      </c>
    </row>
    <row r="46" spans="1:5" s="43" customFormat="1" ht="17.25" customHeight="1">
      <c r="A46" s="33">
        <v>4300</v>
      </c>
      <c r="B46" s="36" t="s">
        <v>16</v>
      </c>
      <c r="C46" s="38"/>
      <c r="D46" s="34">
        <v>20</v>
      </c>
      <c r="E46" s="35"/>
    </row>
    <row r="47" spans="1:5" s="43" customFormat="1" ht="28.5" customHeight="1">
      <c r="A47" s="131" t="s">
        <v>81</v>
      </c>
      <c r="B47" s="130" t="s">
        <v>82</v>
      </c>
      <c r="C47" s="38"/>
      <c r="D47" s="34"/>
      <c r="E47" s="35">
        <v>10</v>
      </c>
    </row>
    <row r="48" spans="1:5" s="138" customFormat="1" ht="12.75" customHeight="1">
      <c r="A48" s="133"/>
      <c r="B48" s="134" t="s">
        <v>43</v>
      </c>
      <c r="C48" s="135"/>
      <c r="D48" s="136">
        <f>SUM(D49:D51)</f>
        <v>110</v>
      </c>
      <c r="E48" s="137">
        <f>SUM(E49:E51)</f>
        <v>110</v>
      </c>
    </row>
    <row r="49" spans="1:5" s="43" customFormat="1" ht="12.75" customHeight="1">
      <c r="A49" s="33">
        <v>4260</v>
      </c>
      <c r="B49" s="88" t="s">
        <v>30</v>
      </c>
      <c r="C49" s="38"/>
      <c r="D49" s="34">
        <v>110</v>
      </c>
      <c r="E49" s="35"/>
    </row>
    <row r="50" spans="1:5" s="43" customFormat="1" ht="15" customHeight="1">
      <c r="A50" s="33">
        <v>4300</v>
      </c>
      <c r="B50" s="36" t="s">
        <v>16</v>
      </c>
      <c r="C50" s="38"/>
      <c r="D50" s="34"/>
      <c r="E50" s="35">
        <v>10</v>
      </c>
    </row>
    <row r="51" spans="1:5" s="43" customFormat="1" ht="28.5" customHeight="1" thickBot="1">
      <c r="A51" s="131" t="s">
        <v>44</v>
      </c>
      <c r="B51" s="130" t="s">
        <v>37</v>
      </c>
      <c r="C51" s="38"/>
      <c r="D51" s="34"/>
      <c r="E51" s="35">
        <v>100</v>
      </c>
    </row>
    <row r="52" spans="1:5" s="43" customFormat="1" ht="15.75" customHeight="1" thickBot="1" thickTop="1">
      <c r="A52" s="172">
        <v>851</v>
      </c>
      <c r="B52" s="173" t="s">
        <v>61</v>
      </c>
      <c r="C52" s="174" t="s">
        <v>62</v>
      </c>
      <c r="D52" s="86">
        <f>SUM(D53)</f>
        <v>2805</v>
      </c>
      <c r="E52" s="29">
        <f>SUM(E53)</f>
        <v>2805</v>
      </c>
    </row>
    <row r="53" spans="1:5" s="43" customFormat="1" ht="15" customHeight="1" thickTop="1">
      <c r="A53" s="154">
        <v>85154</v>
      </c>
      <c r="B53" s="152" t="s">
        <v>63</v>
      </c>
      <c r="C53" s="195"/>
      <c r="D53" s="87">
        <f>SUM(D54:D56)</f>
        <v>2805</v>
      </c>
      <c r="E53" s="42">
        <f>SUM(E54:E56)</f>
        <v>2805</v>
      </c>
    </row>
    <row r="54" spans="1:5" s="43" customFormat="1" ht="12.75" customHeight="1">
      <c r="A54" s="153">
        <v>4270</v>
      </c>
      <c r="B54" s="115" t="s">
        <v>64</v>
      </c>
      <c r="C54" s="196"/>
      <c r="D54" s="70">
        <f>105+2700</f>
        <v>2805</v>
      </c>
      <c r="E54" s="35"/>
    </row>
    <row r="55" spans="1:5" s="43" customFormat="1" ht="18.75" customHeight="1">
      <c r="A55" s="131" t="s">
        <v>71</v>
      </c>
      <c r="B55" s="156" t="s">
        <v>72</v>
      </c>
      <c r="C55" s="196"/>
      <c r="D55" s="70"/>
      <c r="E55" s="35">
        <v>2700</v>
      </c>
    </row>
    <row r="56" spans="1:5" s="43" customFormat="1" ht="31.5" customHeight="1" thickBot="1">
      <c r="A56" s="153">
        <v>6060</v>
      </c>
      <c r="B56" s="116" t="s">
        <v>73</v>
      </c>
      <c r="C56" s="196"/>
      <c r="D56" s="70"/>
      <c r="E56" s="35">
        <v>105</v>
      </c>
    </row>
    <row r="57" spans="1:5" s="43" customFormat="1" ht="30" customHeight="1" thickBot="1" thickTop="1">
      <c r="A57" s="164">
        <v>900</v>
      </c>
      <c r="B57" s="165" t="s">
        <v>53</v>
      </c>
      <c r="C57" s="41" t="s">
        <v>55</v>
      </c>
      <c r="D57" s="86">
        <f>SUM(D58)</f>
        <v>218900</v>
      </c>
      <c r="E57" s="29">
        <f>SUM(E58)</f>
        <v>218900</v>
      </c>
    </row>
    <row r="58" spans="1:5" s="43" customFormat="1" ht="18" customHeight="1" thickTop="1">
      <c r="A58" s="149">
        <v>90001</v>
      </c>
      <c r="B58" s="150" t="s">
        <v>54</v>
      </c>
      <c r="C58" s="197"/>
      <c r="D58" s="87">
        <f>SUM(D60:D66)</f>
        <v>218900</v>
      </c>
      <c r="E58" s="42">
        <f>SUM(E59)</f>
        <v>218900</v>
      </c>
    </row>
    <row r="59" spans="1:5" s="43" customFormat="1" ht="44.25" customHeight="1">
      <c r="A59" s="145">
        <v>6050</v>
      </c>
      <c r="B59" s="144" t="s">
        <v>52</v>
      </c>
      <c r="C59" s="104"/>
      <c r="D59" s="70"/>
      <c r="E59" s="35">
        <f>SUM(D60:D66)</f>
        <v>218900</v>
      </c>
    </row>
    <row r="60" spans="1:5" s="43" customFormat="1" ht="15" customHeight="1">
      <c r="A60" s="146">
        <v>4010</v>
      </c>
      <c r="B60" s="143" t="s">
        <v>47</v>
      </c>
      <c r="C60" s="104"/>
      <c r="D60" s="148">
        <v>10535</v>
      </c>
      <c r="E60" s="35"/>
    </row>
    <row r="61" spans="1:5" s="43" customFormat="1" ht="15" customHeight="1">
      <c r="A61" s="146">
        <v>4110</v>
      </c>
      <c r="B61" s="143" t="s">
        <v>48</v>
      </c>
      <c r="C61" s="104"/>
      <c r="D61" s="148">
        <v>1605</v>
      </c>
      <c r="E61" s="35"/>
    </row>
    <row r="62" spans="1:5" s="43" customFormat="1" ht="15" customHeight="1">
      <c r="A62" s="146">
        <v>4120</v>
      </c>
      <c r="B62" s="143" t="s">
        <v>49</v>
      </c>
      <c r="C62" s="104"/>
      <c r="D62" s="148">
        <v>260</v>
      </c>
      <c r="E62" s="35"/>
    </row>
    <row r="63" spans="1:5" s="43" customFormat="1" ht="15" customHeight="1">
      <c r="A63" s="147">
        <v>4210</v>
      </c>
      <c r="B63" s="143" t="s">
        <v>14</v>
      </c>
      <c r="C63" s="104"/>
      <c r="D63" s="148">
        <v>900</v>
      </c>
      <c r="E63" s="35"/>
    </row>
    <row r="64" spans="1:5" s="43" customFormat="1" ht="15" customHeight="1">
      <c r="A64" s="147">
        <v>4300</v>
      </c>
      <c r="B64" s="143" t="s">
        <v>16</v>
      </c>
      <c r="C64" s="104"/>
      <c r="D64" s="148">
        <v>204000</v>
      </c>
      <c r="E64" s="35"/>
    </row>
    <row r="65" spans="1:5" s="43" customFormat="1" ht="30.75" customHeight="1">
      <c r="A65" s="147">
        <v>4360</v>
      </c>
      <c r="B65" s="91" t="s">
        <v>50</v>
      </c>
      <c r="C65" s="104"/>
      <c r="D65" s="148">
        <v>600</v>
      </c>
      <c r="E65" s="35"/>
    </row>
    <row r="66" spans="1:5" s="43" customFormat="1" ht="36" customHeight="1" thickBot="1">
      <c r="A66" s="147">
        <v>4400</v>
      </c>
      <c r="B66" s="144" t="s">
        <v>51</v>
      </c>
      <c r="C66" s="104"/>
      <c r="D66" s="148">
        <v>1000</v>
      </c>
      <c r="E66" s="35"/>
    </row>
    <row r="67" spans="1:5" s="43" customFormat="1" ht="20.25" customHeight="1" thickBot="1" thickTop="1">
      <c r="A67" s="164">
        <v>926</v>
      </c>
      <c r="B67" s="179" t="s">
        <v>85</v>
      </c>
      <c r="C67" s="157" t="s">
        <v>20</v>
      </c>
      <c r="D67" s="177">
        <f>D68</f>
        <v>320</v>
      </c>
      <c r="E67" s="29">
        <f>E68</f>
        <v>320</v>
      </c>
    </row>
    <row r="68" spans="1:5" s="43" customFormat="1" ht="16.5" customHeight="1" thickTop="1">
      <c r="A68" s="180">
        <v>92695</v>
      </c>
      <c r="B68" s="181" t="s">
        <v>12</v>
      </c>
      <c r="C68" s="159"/>
      <c r="D68" s="178">
        <f>SUM(D71:D72)</f>
        <v>320</v>
      </c>
      <c r="E68" s="42">
        <f>SUM(E70:E72)</f>
        <v>320</v>
      </c>
    </row>
    <row r="69" spans="1:5" s="189" customFormat="1" ht="12" customHeight="1">
      <c r="A69" s="185"/>
      <c r="B69" s="186" t="s">
        <v>84</v>
      </c>
      <c r="C69" s="187"/>
      <c r="D69" s="188"/>
      <c r="E69" s="137"/>
    </row>
    <row r="70" spans="1:5" s="43" customFormat="1" ht="15" customHeight="1">
      <c r="A70" s="147">
        <v>4210</v>
      </c>
      <c r="B70" s="182" t="s">
        <v>14</v>
      </c>
      <c r="C70" s="104"/>
      <c r="D70" s="176"/>
      <c r="E70" s="35">
        <v>320</v>
      </c>
    </row>
    <row r="71" spans="1:5" s="43" customFormat="1" ht="15" customHeight="1">
      <c r="A71" s="147">
        <v>4300</v>
      </c>
      <c r="B71" s="143" t="s">
        <v>16</v>
      </c>
      <c r="C71" s="104"/>
      <c r="D71" s="176">
        <v>284</v>
      </c>
      <c r="E71" s="35"/>
    </row>
    <row r="72" spans="1:5" s="43" customFormat="1" ht="15" customHeight="1" thickBot="1">
      <c r="A72" s="183">
        <v>4430</v>
      </c>
      <c r="B72" s="184" t="s">
        <v>19</v>
      </c>
      <c r="C72" s="198"/>
      <c r="D72" s="176">
        <v>36</v>
      </c>
      <c r="E72" s="35"/>
    </row>
    <row r="73" spans="1:5" s="37" customFormat="1" ht="17.25" customHeight="1" thickBot="1" thickTop="1">
      <c r="A73" s="46"/>
      <c r="B73" s="47" t="s">
        <v>17</v>
      </c>
      <c r="C73" s="48"/>
      <c r="D73" s="49">
        <f>D24+D57+D15+D52+D20+D67+D10</f>
        <v>289735</v>
      </c>
      <c r="E73" s="90">
        <f>E24+E57+E15+E52+E20+E67+E10</f>
        <v>289735</v>
      </c>
    </row>
    <row r="74" spans="1:5" s="37" customFormat="1" ht="15" thickTop="1">
      <c r="A74" s="50"/>
      <c r="B74" s="50"/>
      <c r="C74" s="199"/>
      <c r="D74" s="50"/>
      <c r="E74" s="50"/>
    </row>
    <row r="75" spans="1:5" s="37" customFormat="1" ht="14.25">
      <c r="A75" s="50"/>
      <c r="B75" s="50"/>
      <c r="C75" s="199"/>
      <c r="D75" s="50"/>
      <c r="E75" s="50"/>
    </row>
    <row r="76" spans="1:5" s="37" customFormat="1" ht="14.25">
      <c r="A76" s="50"/>
      <c r="B76" s="50"/>
      <c r="C76" s="199"/>
      <c r="D76" s="50"/>
      <c r="E76" s="50"/>
    </row>
    <row r="77" spans="1:5" s="37" customFormat="1" ht="14.25">
      <c r="A77" s="50"/>
      <c r="B77" s="50"/>
      <c r="C77" s="199"/>
      <c r="D77" s="50"/>
      <c r="E77" s="50"/>
    </row>
    <row r="78" spans="1:5" s="37" customFormat="1" ht="14.25">
      <c r="A78" s="50"/>
      <c r="B78" s="50"/>
      <c r="C78" s="199"/>
      <c r="D78" s="50"/>
      <c r="E78" s="50"/>
    </row>
    <row r="79" spans="1:5" s="37" customFormat="1" ht="14.25">
      <c r="A79" s="50"/>
      <c r="B79" s="50"/>
      <c r="C79" s="199"/>
      <c r="D79" s="50"/>
      <c r="E79" s="50"/>
    </row>
    <row r="80" spans="1:5" s="43" customFormat="1" ht="15">
      <c r="A80" s="50"/>
      <c r="B80" s="50"/>
      <c r="C80" s="199"/>
      <c r="D80" s="50"/>
      <c r="E80" s="50"/>
    </row>
    <row r="81" spans="1:5" s="43" customFormat="1" ht="15.75">
      <c r="A81" s="1"/>
      <c r="B81" s="1"/>
      <c r="C81" s="190"/>
      <c r="D81" s="1"/>
      <c r="E81" s="1"/>
    </row>
    <row r="82" spans="1:5" s="43" customFormat="1" ht="15.75">
      <c r="A82" s="1"/>
      <c r="B82" s="1"/>
      <c r="C82" s="190"/>
      <c r="D82" s="1"/>
      <c r="E82" s="1"/>
    </row>
    <row r="83" spans="1:5" s="51" customFormat="1" ht="15.75">
      <c r="A83" s="1"/>
      <c r="B83" s="1"/>
      <c r="C83" s="190"/>
      <c r="D83" s="1"/>
      <c r="E83" s="1"/>
    </row>
    <row r="84" spans="1:5" s="52" customFormat="1" ht="15.75">
      <c r="A84" s="1"/>
      <c r="B84" s="1"/>
      <c r="C84" s="190"/>
      <c r="D84" s="1"/>
      <c r="E84" s="1"/>
    </row>
    <row r="85" spans="1:5" s="50" customFormat="1" ht="15.75">
      <c r="A85" s="1"/>
      <c r="B85" s="1"/>
      <c r="C85" s="190"/>
      <c r="D85" s="1"/>
      <c r="E85" s="1"/>
    </row>
    <row r="86" spans="1:5" s="50" customFormat="1" ht="15.75">
      <c r="A86" s="1"/>
      <c r="B86" s="1"/>
      <c r="C86" s="190"/>
      <c r="D86" s="1"/>
      <c r="E86" s="1"/>
    </row>
    <row r="87" spans="1:5" s="50" customFormat="1" ht="15.75">
      <c r="A87" s="1"/>
      <c r="B87" s="1"/>
      <c r="C87" s="190"/>
      <c r="D87" s="1"/>
      <c r="E87" s="1"/>
    </row>
    <row r="88" spans="1:5" s="50" customFormat="1" ht="15.75">
      <c r="A88" s="1"/>
      <c r="B88" s="1"/>
      <c r="C88" s="190"/>
      <c r="D88" s="1"/>
      <c r="E88" s="1"/>
    </row>
    <row r="89" spans="1:5" s="50" customFormat="1" ht="15.75">
      <c r="A89" s="1"/>
      <c r="B89" s="1"/>
      <c r="C89" s="190"/>
      <c r="D89" s="1"/>
      <c r="E89" s="1"/>
    </row>
    <row r="90" spans="1:5" s="50" customFormat="1" ht="15.75">
      <c r="A90" s="1"/>
      <c r="B90" s="1"/>
      <c r="C90" s="190"/>
      <c r="D90" s="1"/>
      <c r="E90" s="1"/>
    </row>
    <row r="91" spans="1:5" s="50" customFormat="1" ht="15.75">
      <c r="A91" s="1"/>
      <c r="B91" s="1"/>
      <c r="C91" s="190"/>
      <c r="D91" s="1"/>
      <c r="E91" s="1"/>
    </row>
  </sheetData>
  <printOptions horizontalCentered="1"/>
  <pageMargins left="0" right="0" top="0.984251968503937" bottom="0.98" header="0.5118110236220472" footer="0.2755905511811024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2" sqref="D2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2" customWidth="1"/>
    <col min="4" max="5" width="16.875" style="1" customWidth="1"/>
    <col min="6" max="16384" width="10.00390625" style="1" customWidth="1"/>
  </cols>
  <sheetData>
    <row r="1" spans="3:6" s="11" customFormat="1" ht="13.5" customHeight="1">
      <c r="C1" s="56"/>
      <c r="D1" s="3" t="s">
        <v>18</v>
      </c>
      <c r="F1" s="1"/>
    </row>
    <row r="2" spans="1:6" s="11" customFormat="1" ht="13.5" customHeight="1">
      <c r="A2" s="57"/>
      <c r="B2" s="58"/>
      <c r="C2" s="12"/>
      <c r="D2" s="6" t="s">
        <v>74</v>
      </c>
      <c r="F2" s="1"/>
    </row>
    <row r="3" spans="1:6" s="11" customFormat="1" ht="13.5" customHeight="1">
      <c r="A3" s="57"/>
      <c r="B3" s="58"/>
      <c r="C3" s="12"/>
      <c r="D3" s="6" t="s">
        <v>1</v>
      </c>
      <c r="F3" s="1"/>
    </row>
    <row r="4" spans="1:6" s="11" customFormat="1" ht="13.5" customHeight="1">
      <c r="A4" s="57"/>
      <c r="B4" s="58"/>
      <c r="C4" s="12"/>
      <c r="D4" s="6" t="s">
        <v>31</v>
      </c>
      <c r="F4" s="1"/>
    </row>
    <row r="5" spans="1:6" s="11" customFormat="1" ht="19.5" customHeight="1">
      <c r="A5" s="57"/>
      <c r="B5" s="58"/>
      <c r="C5" s="12"/>
      <c r="D5" s="9"/>
      <c r="E5" s="6"/>
      <c r="F5" s="3"/>
    </row>
    <row r="6" spans="1:6" s="11" customFormat="1" ht="56.25">
      <c r="A6" s="7" t="s">
        <v>23</v>
      </c>
      <c r="B6" s="8"/>
      <c r="C6" s="9"/>
      <c r="D6" s="9"/>
      <c r="E6" s="59"/>
      <c r="F6" s="3"/>
    </row>
    <row r="7" spans="1:6" s="11" customFormat="1" ht="21.75" customHeight="1" thickBot="1">
      <c r="A7" s="7"/>
      <c r="B7" s="8"/>
      <c r="C7" s="12"/>
      <c r="D7" s="9"/>
      <c r="E7" s="59" t="s">
        <v>2</v>
      </c>
      <c r="F7" s="3"/>
    </row>
    <row r="8" spans="1:5" s="19" customFormat="1" ht="27" customHeight="1">
      <c r="A8" s="60" t="s">
        <v>3</v>
      </c>
      <c r="B8" s="15" t="s">
        <v>4</v>
      </c>
      <c r="C8" s="16" t="s">
        <v>5</v>
      </c>
      <c r="D8" s="72" t="s">
        <v>6</v>
      </c>
      <c r="E8" s="61" t="s">
        <v>7</v>
      </c>
    </row>
    <row r="9" spans="1:5" s="19" customFormat="1" ht="13.5" customHeight="1">
      <c r="A9" s="62" t="s">
        <v>8</v>
      </c>
      <c r="B9" s="21"/>
      <c r="C9" s="22" t="s">
        <v>9</v>
      </c>
      <c r="D9" s="23" t="s">
        <v>10</v>
      </c>
      <c r="E9" s="53" t="s">
        <v>10</v>
      </c>
    </row>
    <row r="10" spans="1:5" s="26" customFormat="1" ht="12" thickBot="1">
      <c r="A10" s="63">
        <v>1</v>
      </c>
      <c r="B10" s="64">
        <v>2</v>
      </c>
      <c r="C10" s="64">
        <v>3</v>
      </c>
      <c r="D10" s="65">
        <v>4</v>
      </c>
      <c r="E10" s="66">
        <v>5</v>
      </c>
    </row>
    <row r="11" spans="1:6" s="26" customFormat="1" ht="23.25" customHeight="1" thickBot="1" thickTop="1">
      <c r="A11" s="73" t="s">
        <v>26</v>
      </c>
      <c r="B11" s="74" t="s">
        <v>27</v>
      </c>
      <c r="C11" s="75" t="s">
        <v>28</v>
      </c>
      <c r="D11" s="93">
        <f>D12</f>
        <v>11365.35</v>
      </c>
      <c r="E11" s="97">
        <f>E12</f>
        <v>11365.35</v>
      </c>
      <c r="F11" s="79"/>
    </row>
    <row r="12" spans="1:6" s="26" customFormat="1" ht="21" customHeight="1" thickTop="1">
      <c r="A12" s="76" t="s">
        <v>29</v>
      </c>
      <c r="B12" s="77" t="s">
        <v>22</v>
      </c>
      <c r="C12" s="78"/>
      <c r="D12" s="94">
        <f>SUM(D13:D17)</f>
        <v>11365.35</v>
      </c>
      <c r="E12" s="98">
        <f>SUM(E13:E17)</f>
        <v>11365.35</v>
      </c>
      <c r="F12" s="80"/>
    </row>
    <row r="13" spans="1:5" s="26" customFormat="1" ht="75">
      <c r="A13" s="69">
        <v>2010</v>
      </c>
      <c r="B13" s="45" t="s">
        <v>24</v>
      </c>
      <c r="C13" s="54"/>
      <c r="D13" s="95">
        <v>11365.35</v>
      </c>
      <c r="E13" s="99"/>
    </row>
    <row r="14" spans="1:5" s="26" customFormat="1" ht="15" hidden="1">
      <c r="A14" s="33">
        <v>4210</v>
      </c>
      <c r="B14" s="88" t="s">
        <v>14</v>
      </c>
      <c r="C14" s="92"/>
      <c r="D14" s="95"/>
      <c r="E14" s="99"/>
    </row>
    <row r="15" spans="1:5" s="26" customFormat="1" ht="15">
      <c r="A15" s="33">
        <v>4430</v>
      </c>
      <c r="B15" s="88" t="s">
        <v>19</v>
      </c>
      <c r="C15" s="92"/>
      <c r="D15" s="95"/>
      <c r="E15" s="99">
        <v>10914.32</v>
      </c>
    </row>
    <row r="16" spans="1:5" s="26" customFormat="1" ht="15">
      <c r="A16" s="33">
        <v>4210</v>
      </c>
      <c r="B16" s="89" t="s">
        <v>14</v>
      </c>
      <c r="C16" s="92"/>
      <c r="D16" s="95"/>
      <c r="E16" s="103">
        <v>250</v>
      </c>
    </row>
    <row r="17" spans="1:5" s="26" customFormat="1" ht="39.75" customHeight="1" thickBot="1">
      <c r="A17" s="33">
        <v>4740</v>
      </c>
      <c r="B17" s="91" t="s">
        <v>21</v>
      </c>
      <c r="C17" s="104"/>
      <c r="D17" s="95"/>
      <c r="E17" s="103">
        <v>201.03</v>
      </c>
    </row>
    <row r="18" spans="1:5" s="55" customFormat="1" ht="23.25" customHeight="1" thickBot="1" thickTop="1">
      <c r="A18" s="46"/>
      <c r="B18" s="47" t="s">
        <v>17</v>
      </c>
      <c r="C18" s="67"/>
      <c r="D18" s="96">
        <f>D11</f>
        <v>11365.35</v>
      </c>
      <c r="E18" s="100">
        <f>E11</f>
        <v>11365.35</v>
      </c>
    </row>
    <row r="19" ht="16.5" thickTop="1">
      <c r="E19" s="101"/>
    </row>
    <row r="20" spans="2:5" ht="15.75">
      <c r="B20" s="68"/>
      <c r="E20" s="101"/>
    </row>
  </sheetData>
  <printOptions horizontalCentered="1"/>
  <pageMargins left="0" right="0" top="0.984251968503937" bottom="0.7874015748031497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0">
      <selection activeCell="H11" sqref="H11"/>
    </sheetView>
  </sheetViews>
  <sheetFormatPr defaultColWidth="9.00390625" defaultRowHeight="12.75"/>
  <cols>
    <col min="1" max="1" width="7.625" style="1" customWidth="1"/>
    <col min="2" max="2" width="33.375" style="1" customWidth="1"/>
    <col min="3" max="3" width="5.375" style="2" customWidth="1"/>
    <col min="4" max="5" width="13.375" style="1" customWidth="1"/>
    <col min="6" max="16384" width="10.00390625" style="1" customWidth="1"/>
  </cols>
  <sheetData>
    <row r="1" spans="3:4" s="11" customFormat="1" ht="13.5" customHeight="1">
      <c r="C1" s="56"/>
      <c r="D1" s="3" t="s">
        <v>32</v>
      </c>
    </row>
    <row r="2" spans="1:4" s="11" customFormat="1" ht="13.5" customHeight="1">
      <c r="A2" s="57"/>
      <c r="B2" s="58"/>
      <c r="C2" s="12"/>
      <c r="D2" s="6" t="s">
        <v>74</v>
      </c>
    </row>
    <row r="3" spans="1:4" s="11" customFormat="1" ht="13.5" customHeight="1">
      <c r="A3" s="57"/>
      <c r="B3" s="58"/>
      <c r="C3" s="12"/>
      <c r="D3" s="6" t="s">
        <v>1</v>
      </c>
    </row>
    <row r="4" spans="1:4" s="11" customFormat="1" ht="13.5" customHeight="1">
      <c r="A4" s="57"/>
      <c r="B4" s="58"/>
      <c r="C4" s="12"/>
      <c r="D4" s="6" t="s">
        <v>31</v>
      </c>
    </row>
    <row r="5" spans="1:5" s="11" customFormat="1" ht="22.5" customHeight="1">
      <c r="A5" s="57"/>
      <c r="B5" s="58"/>
      <c r="C5" s="12"/>
      <c r="D5" s="9"/>
      <c r="E5" s="6"/>
    </row>
    <row r="6" spans="1:5" s="11" customFormat="1" ht="84.75" customHeight="1">
      <c r="A6" s="202" t="s">
        <v>33</v>
      </c>
      <c r="B6" s="202"/>
      <c r="C6" s="202"/>
      <c r="D6" s="202"/>
      <c r="E6" s="202"/>
    </row>
    <row r="7" spans="1:5" s="11" customFormat="1" ht="15.75" customHeight="1" thickBot="1">
      <c r="A7" s="7"/>
      <c r="B7" s="8"/>
      <c r="C7" s="12"/>
      <c r="D7" s="9"/>
      <c r="E7" s="59" t="s">
        <v>2</v>
      </c>
    </row>
    <row r="8" spans="1:5" s="19" customFormat="1" ht="27" customHeight="1">
      <c r="A8" s="60" t="s">
        <v>3</v>
      </c>
      <c r="B8" s="15" t="s">
        <v>4</v>
      </c>
      <c r="C8" s="118" t="s">
        <v>5</v>
      </c>
      <c r="D8" s="123" t="s">
        <v>7</v>
      </c>
      <c r="E8" s="61"/>
    </row>
    <row r="9" spans="1:5" s="19" customFormat="1" ht="16.5" customHeight="1">
      <c r="A9" s="62" t="s">
        <v>8</v>
      </c>
      <c r="B9" s="21"/>
      <c r="C9" s="119" t="s">
        <v>9</v>
      </c>
      <c r="D9" s="124" t="s">
        <v>11</v>
      </c>
      <c r="E9" s="53" t="s">
        <v>10</v>
      </c>
    </row>
    <row r="10" spans="1:5" s="26" customFormat="1" ht="12" thickBot="1">
      <c r="A10" s="63">
        <v>1</v>
      </c>
      <c r="B10" s="64">
        <v>2</v>
      </c>
      <c r="C10" s="120">
        <v>3</v>
      </c>
      <c r="D10" s="120">
        <v>4</v>
      </c>
      <c r="E10" s="102">
        <v>5</v>
      </c>
    </row>
    <row r="11" spans="1:5" s="26" customFormat="1" ht="47.25" customHeight="1" thickBot="1" thickTop="1">
      <c r="A11" s="105">
        <v>754</v>
      </c>
      <c r="B11" s="106" t="s">
        <v>34</v>
      </c>
      <c r="C11" s="142" t="s">
        <v>35</v>
      </c>
      <c r="D11" s="125">
        <f>D12</f>
        <v>3492</v>
      </c>
      <c r="E11" s="107">
        <f>E12</f>
        <v>3492</v>
      </c>
    </row>
    <row r="12" spans="1:5" s="26" customFormat="1" ht="32.25" customHeight="1" thickTop="1">
      <c r="A12" s="108">
        <v>75411</v>
      </c>
      <c r="B12" s="109" t="s">
        <v>46</v>
      </c>
      <c r="C12" s="121"/>
      <c r="D12" s="126">
        <f>SUM(D13:D18)</f>
        <v>3492</v>
      </c>
      <c r="E12" s="110">
        <f>SUM(E13:E18)</f>
        <v>3492</v>
      </c>
    </row>
    <row r="13" spans="1:5" ht="19.5" customHeight="1">
      <c r="A13" s="111">
        <v>4210</v>
      </c>
      <c r="B13" s="117" t="s">
        <v>14</v>
      </c>
      <c r="C13" s="122"/>
      <c r="D13" s="127">
        <v>2904</v>
      </c>
      <c r="E13" s="113"/>
    </row>
    <row r="14" spans="1:5" ht="19.5" customHeight="1">
      <c r="A14" s="111">
        <v>4260</v>
      </c>
      <c r="B14" s="112" t="s">
        <v>30</v>
      </c>
      <c r="C14" s="122"/>
      <c r="D14" s="127"/>
      <c r="E14" s="113">
        <v>2355</v>
      </c>
    </row>
    <row r="15" spans="1:5" ht="19.5" customHeight="1">
      <c r="A15" s="111">
        <v>4280</v>
      </c>
      <c r="B15" s="116" t="s">
        <v>36</v>
      </c>
      <c r="C15" s="122"/>
      <c r="D15" s="127">
        <v>100</v>
      </c>
      <c r="E15" s="113"/>
    </row>
    <row r="16" spans="1:5" ht="19.5" customHeight="1">
      <c r="A16" s="111">
        <v>4300</v>
      </c>
      <c r="B16" s="115" t="s">
        <v>16</v>
      </c>
      <c r="C16" s="122"/>
      <c r="D16" s="127"/>
      <c r="E16" s="113">
        <v>1090</v>
      </c>
    </row>
    <row r="17" spans="1:5" ht="19.5" customHeight="1">
      <c r="A17" s="131" t="s">
        <v>39</v>
      </c>
      <c r="B17" s="130" t="s">
        <v>40</v>
      </c>
      <c r="C17" s="122"/>
      <c r="D17" s="127"/>
      <c r="E17" s="113">
        <v>47</v>
      </c>
    </row>
    <row r="18" spans="1:5" ht="19.5" customHeight="1" thickBot="1">
      <c r="A18" s="111">
        <v>4410</v>
      </c>
      <c r="B18" s="114" t="s">
        <v>38</v>
      </c>
      <c r="C18" s="122"/>
      <c r="D18" s="127">
        <v>488</v>
      </c>
      <c r="E18" s="113"/>
    </row>
    <row r="19" spans="1:5" ht="24.75" customHeight="1" thickBot="1" thickTop="1">
      <c r="A19" s="46"/>
      <c r="B19" s="47" t="s">
        <v>17</v>
      </c>
      <c r="C19" s="67"/>
      <c r="D19" s="128">
        <f>D11</f>
        <v>3492</v>
      </c>
      <c r="E19" s="129">
        <f>E11</f>
        <v>3492</v>
      </c>
    </row>
    <row r="20" ht="16.5" thickTop="1"/>
  </sheetData>
  <mergeCells count="1">
    <mergeCell ref="A6:E6"/>
  </mergeCells>
  <printOptions horizontalCentered="1"/>
  <pageMargins left="0" right="0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szpak</cp:lastModifiedBy>
  <cp:lastPrinted>2010-01-26T14:35:38Z</cp:lastPrinted>
  <dcterms:created xsi:type="dcterms:W3CDTF">2008-07-23T10:22:58Z</dcterms:created>
  <dcterms:modified xsi:type="dcterms:W3CDTF">2010-01-26T14:39:33Z</dcterms:modified>
  <cp:category/>
  <cp:version/>
  <cp:contentType/>
  <cp:contentStatus/>
</cp:coreProperties>
</file>