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2"/>
  </bookViews>
  <sheets>
    <sheet name="Zal nr 1" sheetId="1" r:id="rId1"/>
    <sheet name="Zal nr 2" sheetId="2" r:id="rId2"/>
    <sheet name="zał na 3" sheetId="3" r:id="rId3"/>
  </sheets>
  <definedNames>
    <definedName name="_xlnm.Print_Titles" localSheetId="0">'Zal nr 1'!$8:$10</definedName>
    <definedName name="_xlnm.Print_Titles" localSheetId="1">'Zal nr 2'!$8:$10</definedName>
  </definedNames>
  <calcPr fullCalcOnLoad="1"/>
</workbook>
</file>

<file path=xl/sharedStrings.xml><?xml version="1.0" encoding="utf-8"?>
<sst xmlns="http://schemas.openxmlformats.org/spreadsheetml/2006/main" count="262" uniqueCount="114">
  <si>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</si>
  <si>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</si>
  <si>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</si>
  <si>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</si>
  <si>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</si>
  <si>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</si>
  <si>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</si>
  <si>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</si>
  <si>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</si>
  <si>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</si>
  <si>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OGÓŁEM</t>
  </si>
  <si>
    <t>Prezydenta Miasta Koszalina</t>
  </si>
  <si>
    <t>Załącznik nr 1 do Zarządzenia</t>
  </si>
  <si>
    <t>Wynagrodzenia bezosobowe</t>
  </si>
  <si>
    <t>ZMIANY  W  PLANIE  WYDATKÓW  NA  ZADANIA  WŁASNE  POWIATU  
W  2010  ROKU</t>
  </si>
  <si>
    <t>E</t>
  </si>
  <si>
    <t>Zakup akcesoriów komputerowych, w tym programów i licencji</t>
  </si>
  <si>
    <t>Zakup materiałów i wyposażenia</t>
  </si>
  <si>
    <t>KS</t>
  </si>
  <si>
    <t>POMOC SPOŁECZNA</t>
  </si>
  <si>
    <t>Składki na ubezpieczenia społeczne</t>
  </si>
  <si>
    <t>Składki na Fundusz Pracy</t>
  </si>
  <si>
    <t>BEZPIECZEŃSTWO PUBLICZNE I OCHRONA PRZECIWPOŻAROWA</t>
  </si>
  <si>
    <t xml:space="preserve">                  Załącznik nr 2 do Zarządzenia</t>
  </si>
  <si>
    <t xml:space="preserve">                  Prezydenta Miasta Koszalina</t>
  </si>
  <si>
    <t xml:space="preserve">                  Załącznik nr 3 do Zarządzenia</t>
  </si>
  <si>
    <t>Pozostała działalność</t>
  </si>
  <si>
    <t>ADMINISTRACJA PUBLICZNA</t>
  </si>
  <si>
    <t>Rada Miasta</t>
  </si>
  <si>
    <t>Młodzieżowa Rada Miasta</t>
  </si>
  <si>
    <t>Promocja jednostek samorządu terytorialnego</t>
  </si>
  <si>
    <t>POZOSTAŁE ZADANIA W ZAKRESIE POLITYKI SPOŁECZNEJ</t>
  </si>
  <si>
    <t>85395</t>
  </si>
  <si>
    <t>Wynagrodzenia osobowe pracowników</t>
  </si>
  <si>
    <t>Zakup pomocy naukowych, dydaktycznych i książek</t>
  </si>
  <si>
    <t>"Catching the future" Zdobywanie przyszłości - wymiana biznesowa i rozwojowa w Rej. Południowego Bałtyku</t>
  </si>
  <si>
    <t>RWZ</t>
  </si>
  <si>
    <t>Podróże służbowe krajowe</t>
  </si>
  <si>
    <t>Podróże służbowe zagraniczne</t>
  </si>
  <si>
    <t>Prezentacje gospodarcze na obszarze Euroregionu Pomerania Schwedt/n. Odrą - Koszalin 2009 do 2011</t>
  </si>
  <si>
    <t>Zakup usług obejmujących tłumaczenia</t>
  </si>
  <si>
    <t>Rodziny zastępcze</t>
  </si>
  <si>
    <t>Świadczenia społeczne</t>
  </si>
  <si>
    <t>Komendy powiatowe Państwowej Straży Pożarnej</t>
  </si>
  <si>
    <t>Dodatkowe wynagrodzenia roczne</t>
  </si>
  <si>
    <t>Uposażenia żołnierzy zawodowych i nadterminowych oraz funkcjonariuszy</t>
  </si>
  <si>
    <t>Pozostałe należności żołnierzy zawodowych i nadterminowych oraz funkcjonariuszy</t>
  </si>
  <si>
    <t>Odpisy na zakładowy fundusz świadczeń socjalnych</t>
  </si>
  <si>
    <t xml:space="preserve">z dnia  30 kwietnia 2010 r.  </t>
  </si>
  <si>
    <t xml:space="preserve">                  z dnia  30  kwietnia 2010 r.  </t>
  </si>
  <si>
    <t xml:space="preserve">                  z dnia  30   kwietnia 2010 r.  </t>
  </si>
  <si>
    <t>OŚWIATA I WYCHOWANIE</t>
  </si>
  <si>
    <t>Szkoły Podstawowe</t>
  </si>
  <si>
    <t>Wydatki inwestycyjne jednostek budżetowych</t>
  </si>
  <si>
    <t>Oddziały przedszkolne w szkołach podstawowych</t>
  </si>
  <si>
    <t>Gimnazja</t>
  </si>
  <si>
    <t>Zakup usług remontowych - SP nr 4</t>
  </si>
  <si>
    <t>Zakup usług remontowych - RO</t>
  </si>
  <si>
    <t>Zakup usług pozostałych -  śr. wydz.</t>
  </si>
  <si>
    <t>EDUKACYJNA OPIEKA WYCHOWAWCZA</t>
  </si>
  <si>
    <t>Świetlice szkolne</t>
  </si>
  <si>
    <t>Szkolne schroniska młodzieżowe</t>
  </si>
  <si>
    <t>Szkoły zawodowe specjalne</t>
  </si>
  <si>
    <t>Centra kształcenia ustawicznego i praktycznego oraz ośrodki dokształcenia zawodowego</t>
  </si>
  <si>
    <t>Dokształcenie i doskonalenie nauczycieli</t>
  </si>
  <si>
    <t>Specjalne Ośrodki Szkolno-Wychowawcze</t>
  </si>
  <si>
    <t>Poradnie Psychologiczno-Pedagogiczne, w tym poradnie specjalistyczne</t>
  </si>
  <si>
    <t>Internaty i bursy szkolne</t>
  </si>
  <si>
    <t>Zakup usług zdrowotnych</t>
  </si>
  <si>
    <t>Opłaty z tytułu zakupu usług telekomunikacyjnych świadczonych w ruchomej publicznej sieci telefonicznej</t>
  </si>
  <si>
    <t>Różne opłaty i składki</t>
  </si>
  <si>
    <t>Odpisy na ZFŚS</t>
  </si>
  <si>
    <t>Zakup materiałów papierniczych do sprzętu drukarskiego i urządzeń kserograficznych</t>
  </si>
  <si>
    <t>TRANSPORT I ŁĄCZNOŚĆ</t>
  </si>
  <si>
    <t>GKO</t>
  </si>
  <si>
    <t>Wydatki na zakupy inwestycyjne jednostek budżetowych</t>
  </si>
  <si>
    <t>OCHRONA ZDROWIA</t>
  </si>
  <si>
    <t xml:space="preserve">Zakup materiałów i wyposażenia </t>
  </si>
  <si>
    <t>Zakup usług pozostałych- śr. wydz.</t>
  </si>
  <si>
    <r>
      <t xml:space="preserve">Placówki wychowania pozaszkolnego - </t>
    </r>
    <r>
      <rPr>
        <b/>
        <i/>
        <sz val="11"/>
        <rFont val="Calibri"/>
        <family val="2"/>
      </rPr>
      <t>Pałac Młodzieży</t>
    </r>
  </si>
  <si>
    <t>Zakup usług pozostałych - śr. wydz.</t>
  </si>
  <si>
    <t>GOSPODARKA MIESZKANIOWA</t>
  </si>
  <si>
    <t>Gospodarka gruntami i nieruchomościami</t>
  </si>
  <si>
    <t>N</t>
  </si>
  <si>
    <t>Kary i odszkodowania wypłacane na rzecz osób fizycznych</t>
  </si>
  <si>
    <t>Pozostałe odsetki</t>
  </si>
  <si>
    <t>Koszty postępowania sądowego i prokuratorskiego</t>
  </si>
  <si>
    <t>ZMIANY  W  PLANIE  WYDATKÓW   NA  ZADANIA  WŁASNE   GMINY  
W  2010  ROKU</t>
  </si>
  <si>
    <t>"Śpiewająca Polska"</t>
  </si>
  <si>
    <t>Programy polityki zdrowotnej</t>
  </si>
  <si>
    <r>
      <t>Zakup usług pozostałych -</t>
    </r>
    <r>
      <rPr>
        <i/>
        <sz val="11"/>
        <rFont val="Calibri"/>
        <family val="2"/>
      </rPr>
      <t xml:space="preserve"> szczepienie przeciwko HPV</t>
    </r>
  </si>
  <si>
    <r>
      <t xml:space="preserve">Zakup usług pozostałych - </t>
    </r>
    <r>
      <rPr>
        <i/>
        <sz val="11"/>
        <rFont val="Calibri"/>
        <family val="2"/>
      </rPr>
      <t>ogłoszenia prasowe</t>
    </r>
  </si>
  <si>
    <t>"Program poprawy osiągnięć edukacyjnych uczniów Gimnazjum nr 2 im. Janusza Korczaka w Koszalinie"</t>
  </si>
  <si>
    <t>"Koszaliński Program Integracji Społecznej"</t>
  </si>
  <si>
    <t>Szkoły podstawowe specjalne</t>
  </si>
  <si>
    <t>Gimnazja specjalne</t>
  </si>
  <si>
    <t>Licea ogólnokształcące</t>
  </si>
  <si>
    <t>Licea profilowane</t>
  </si>
  <si>
    <t>Szkoły zawodowe</t>
  </si>
  <si>
    <t>Comenius 2009/10 "Szkoła skautów"</t>
  </si>
  <si>
    <t>Dodatkowe wynagrodzenie roczne</t>
  </si>
  <si>
    <t>RÓŻNE ROZLICZENIA</t>
  </si>
  <si>
    <t>Rezerwy ogólne i celowe</t>
  </si>
  <si>
    <r>
      <t xml:space="preserve">Rezerwy na inwestycje i zakupy inwestycyjne - </t>
    </r>
    <r>
      <rPr>
        <i/>
        <sz val="11"/>
        <rFont val="Calibri"/>
        <family val="2"/>
      </rPr>
      <t>inwestycje zakończone</t>
    </r>
  </si>
  <si>
    <t>INW</t>
  </si>
  <si>
    <t>GOSPODARKA KOMUNALNA I OCHRONA ŚRODOWISKA</t>
  </si>
  <si>
    <t>Gospodarka ściekowa i ochrona wód</t>
  </si>
  <si>
    <t>KULTURA FIZYCZNA I SPORT</t>
  </si>
  <si>
    <t>Obiekty sportowe</t>
  </si>
  <si>
    <t>Wpłaty na PFRON</t>
  </si>
  <si>
    <t>ZK</t>
  </si>
  <si>
    <t>ZMIANY  W PLANIE  WYDATKÓW  NA  ZADANIA  ZLECONE  POWIATOWI                        Z ZAKRESU ADMINISTRACJI RZĄDOWEJ                                                                                  W  2010  ROKU</t>
  </si>
  <si>
    <t>Nr  570 / 2105 / 10</t>
  </si>
  <si>
    <t xml:space="preserve">                  Nr  570 / 2105 /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</si>
</sst>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" fontId="10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" xfId="2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10" fillId="0" borderId="7" xfId="2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vertical="center" wrapText="1"/>
      <protection locked="0"/>
    </xf>
    <xf numFmtId="3" fontId="10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25" xfId="0" applyNumberFormat="1" applyFont="1" applyBorder="1" applyAlignment="1">
      <alignment horizontal="center" vertical="center"/>
    </xf>
    <xf numFmtId="3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top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0" xfId="0" applyFont="1" applyBorder="1" applyAlignment="1">
      <alignment horizontal="center" vertical="center"/>
    </xf>
    <xf numFmtId="3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23" xfId="2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vertical="center" wrapText="1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vertical="center" wrapText="1"/>
      <protection locked="0"/>
    </xf>
    <xf numFmtId="164" fontId="9" fillId="0" borderId="23" xfId="20" applyNumberFormat="1" applyFont="1" applyFill="1" applyBorder="1" applyAlignment="1" applyProtection="1">
      <alignment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 vertical="center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164" fontId="9" fillId="0" borderId="12" xfId="2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164" fontId="9" fillId="0" borderId="39" xfId="20" applyNumberFormat="1" applyFont="1" applyFill="1" applyBorder="1" applyAlignment="1" applyProtection="1">
      <alignment vertical="center" wrapText="1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Border="1" applyAlignment="1">
      <alignment vertical="center"/>
    </xf>
    <xf numFmtId="0" fontId="13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34" xfId="0" applyNumberFormat="1" applyFont="1" applyBorder="1" applyAlignment="1">
      <alignment horizontal="right" vertical="center"/>
    </xf>
    <xf numFmtId="0" fontId="7" fillId="0" borderId="27" xfId="0" applyNumberFormat="1" applyFont="1" applyFill="1" applyBorder="1" applyAlignment="1" applyProtection="1">
      <alignment horizontal="center" wrapText="1"/>
      <protection locked="0"/>
    </xf>
    <xf numFmtId="0" fontId="7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3" fillId="0" borderId="46" xfId="0" applyNumberFormat="1" applyFont="1" applyFill="1" applyBorder="1" applyAlignment="1" applyProtection="1">
      <alignment horizontal="center"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Border="1" applyAlignment="1">
      <alignment horizontal="right" vertical="center"/>
    </xf>
    <xf numFmtId="164" fontId="9" fillId="0" borderId="10" xfId="20" applyNumberFormat="1" applyFont="1" applyFill="1" applyBorder="1" applyAlignment="1" applyProtection="1">
      <alignment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vertical="center" wrapText="1"/>
      <protection locked="0"/>
    </xf>
    <xf numFmtId="0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vertical="center" wrapText="1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vertical="center" wrapText="1"/>
      <protection locked="0"/>
    </xf>
    <xf numFmtId="0" fontId="5" fillId="0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9" fillId="0" borderId="56" xfId="0" applyNumberFormat="1" applyFont="1" applyFill="1" applyBorder="1" applyAlignment="1" applyProtection="1">
      <alignment horizontal="center" vertical="center"/>
      <protection locked="0"/>
    </xf>
    <xf numFmtId="3" fontId="9" fillId="0" borderId="57" xfId="0" applyNumberFormat="1" applyFont="1" applyFill="1" applyBorder="1" applyAlignment="1" applyProtection="1">
      <alignment horizontal="right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3" fontId="10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61" xfId="0" applyNumberFormat="1" applyFont="1" applyFill="1" applyBorder="1" applyAlignment="1" applyProtection="1">
      <alignment horizontal="center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horizontal="left" vertical="center"/>
      <protection locked="0"/>
    </xf>
    <xf numFmtId="0" fontId="9" fillId="0" borderId="63" xfId="0" applyNumberFormat="1" applyFont="1" applyFill="1" applyBorder="1" applyAlignment="1" applyProtection="1">
      <alignment horizontal="center"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0" fontId="9" fillId="0" borderId="6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164" fontId="10" fillId="0" borderId="15" xfId="20" applyNumberFormat="1" applyFont="1" applyFill="1" applyBorder="1" applyAlignment="1" applyProtection="1">
      <alignment vertical="center" wrapText="1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4" fontId="9" fillId="0" borderId="23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vertical="center" wrapText="1"/>
      <protection locked="0"/>
    </xf>
    <xf numFmtId="0" fontId="9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69" xfId="0" applyFont="1" applyBorder="1" applyAlignment="1">
      <alignment vertical="center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164" fontId="10" fillId="0" borderId="15" xfId="20" applyNumberFormat="1" applyFont="1" applyFill="1" applyBorder="1" applyAlignment="1" applyProtection="1">
      <alignment vertical="center" wrapText="1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49" fontId="10" fillId="0" borderId="55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3" fontId="9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164" fontId="10" fillId="0" borderId="62" xfId="20" applyNumberFormat="1" applyFont="1" applyFill="1" applyBorder="1" applyAlignment="1" applyProtection="1">
      <alignment vertical="center" wrapText="1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164" fontId="10" fillId="0" borderId="72" xfId="20" applyNumberFormat="1" applyFont="1" applyFill="1" applyBorder="1" applyAlignment="1" applyProtection="1">
      <alignment vertical="center" wrapText="1"/>
      <protection locked="0"/>
    </xf>
    <xf numFmtId="0" fontId="8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0" fontId="9" fillId="0" borderId="62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74" xfId="0" applyNumberFormat="1" applyFont="1" applyFill="1" applyBorder="1" applyAlignment="1" applyProtection="1">
      <alignment horizontal="right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3" fontId="10" fillId="0" borderId="47" xfId="15" applyNumberFormat="1" applyFont="1" applyBorder="1" applyAlignment="1">
      <alignment vertical="center"/>
    </xf>
    <xf numFmtId="3" fontId="10" fillId="0" borderId="34" xfId="15" applyNumberFormat="1" applyFont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75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0" fontId="9" fillId="0" borderId="69" xfId="0" applyNumberFormat="1" applyFont="1" applyFill="1" applyBorder="1" applyAlignment="1" applyProtection="1">
      <alignment vertical="center" wrapText="1"/>
      <protection locked="0"/>
    </xf>
    <xf numFmtId="0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76" xfId="0" applyNumberFormat="1" applyFont="1" applyFill="1" applyBorder="1" applyAlignment="1" applyProtection="1">
      <alignment vertical="center" wrapText="1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76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164" fontId="9" fillId="0" borderId="69" xfId="20" applyNumberFormat="1" applyFont="1" applyFill="1" applyBorder="1" applyAlignment="1" applyProtection="1">
      <alignment vertical="center" wrapText="1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Border="1" applyAlignment="1">
      <alignment horizontal="center" vertical="center" wrapText="1"/>
    </xf>
    <xf numFmtId="0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workbookViewId="0" topLeftCell="A1">
      <selection activeCell="D3" sqref="D3"/>
    </sheetView>
  </sheetViews>
  <sheetFormatPr defaultColWidth="9.00390625" defaultRowHeight="12.75"/>
  <cols>
    <col min="1" max="1" width="7.875" style="18" customWidth="1"/>
    <col min="2" max="2" width="47.625" style="18" customWidth="1"/>
    <col min="3" max="3" width="6.75390625" style="35" customWidth="1"/>
    <col min="4" max="4" width="13.125" style="18" customWidth="1"/>
    <col min="5" max="5" width="13.25390625" style="34" customWidth="1"/>
    <col min="6" max="16384" width="10.00390625" style="18" customWidth="1"/>
  </cols>
  <sheetData>
    <row r="1" ht="12.75" customHeight="1">
      <c r="D1" s="63" t="s">
        <v>12</v>
      </c>
    </row>
    <row r="2" spans="1:4" ht="12.75" customHeight="1">
      <c r="A2" s="20"/>
      <c r="B2" s="21"/>
      <c r="C2" s="36"/>
      <c r="D2" s="3" t="s">
        <v>112</v>
      </c>
    </row>
    <row r="3" spans="1:4" ht="12.75" customHeight="1">
      <c r="A3" s="20"/>
      <c r="B3" s="21"/>
      <c r="C3" s="36"/>
      <c r="D3" s="71" t="s">
        <v>11</v>
      </c>
    </row>
    <row r="4" spans="1:4" ht="12.75" customHeight="1">
      <c r="A4" s="20"/>
      <c r="B4" s="21"/>
      <c r="C4" s="36"/>
      <c r="D4" s="71" t="s">
        <v>48</v>
      </c>
    </row>
    <row r="5" spans="1:4" ht="6.75" customHeight="1">
      <c r="A5" s="20"/>
      <c r="B5" s="21"/>
      <c r="C5" s="36"/>
      <c r="D5" s="22"/>
    </row>
    <row r="6" spans="1:5" s="47" customFormat="1" ht="36.75" customHeight="1">
      <c r="A6" s="62" t="s">
        <v>87</v>
      </c>
      <c r="B6" s="43"/>
      <c r="C6" s="44"/>
      <c r="D6" s="45"/>
      <c r="E6" s="46"/>
    </row>
    <row r="7" spans="1:5" s="15" customFormat="1" ht="12" customHeight="1" thickBot="1">
      <c r="A7" s="23"/>
      <c r="B7" s="24"/>
      <c r="C7" s="37"/>
      <c r="E7" s="75" t="s">
        <v>0</v>
      </c>
    </row>
    <row r="8" spans="1:5" s="26" customFormat="1" ht="23.25" customHeight="1">
      <c r="A8" s="67" t="s">
        <v>1</v>
      </c>
      <c r="B8" s="66" t="s">
        <v>2</v>
      </c>
      <c r="C8" s="89" t="s">
        <v>3</v>
      </c>
      <c r="D8" s="92" t="s">
        <v>4</v>
      </c>
      <c r="E8" s="83"/>
    </row>
    <row r="9" spans="1:5" s="26" customFormat="1" ht="11.25" customHeight="1">
      <c r="A9" s="68" t="s">
        <v>5</v>
      </c>
      <c r="B9" s="38"/>
      <c r="C9" s="90" t="s">
        <v>6</v>
      </c>
      <c r="D9" s="93" t="s">
        <v>8</v>
      </c>
      <c r="E9" s="84" t="s">
        <v>7</v>
      </c>
    </row>
    <row r="10" spans="1:5" s="57" customFormat="1" ht="10.5" customHeight="1" thickBot="1">
      <c r="A10" s="55">
        <v>1</v>
      </c>
      <c r="B10" s="56">
        <v>2</v>
      </c>
      <c r="C10" s="58">
        <v>3</v>
      </c>
      <c r="D10" s="94">
        <v>4</v>
      </c>
      <c r="E10" s="85">
        <v>5</v>
      </c>
    </row>
    <row r="11" spans="1:5" s="57" customFormat="1" ht="18" customHeight="1" thickBot="1" thickTop="1">
      <c r="A11" s="139">
        <v>600</v>
      </c>
      <c r="B11" s="205" t="s">
        <v>73</v>
      </c>
      <c r="C11" s="141" t="s">
        <v>74</v>
      </c>
      <c r="D11" s="240">
        <f>D12</f>
        <v>8000</v>
      </c>
      <c r="E11" s="184">
        <f>E12</f>
        <v>8000</v>
      </c>
    </row>
    <row r="12" spans="1:5" s="57" customFormat="1" ht="16.5" customHeight="1" thickTop="1">
      <c r="A12" s="142">
        <v>60095</v>
      </c>
      <c r="B12" s="206" t="s">
        <v>26</v>
      </c>
      <c r="C12" s="144"/>
      <c r="D12" s="241">
        <f>SUM(D13:D15)</f>
        <v>8000</v>
      </c>
      <c r="E12" s="161">
        <f>SUM(E13:E15)</f>
        <v>8000</v>
      </c>
    </row>
    <row r="13" spans="1:5" s="57" customFormat="1" ht="15" customHeight="1">
      <c r="A13" s="11">
        <v>4210</v>
      </c>
      <c r="B13" s="78" t="s">
        <v>17</v>
      </c>
      <c r="C13" s="48"/>
      <c r="D13" s="136"/>
      <c r="E13" s="111">
        <v>3000</v>
      </c>
    </row>
    <row r="14" spans="1:5" s="57" customFormat="1" ht="27" customHeight="1">
      <c r="A14" s="11">
        <v>4750</v>
      </c>
      <c r="B14" s="207" t="s">
        <v>16</v>
      </c>
      <c r="C14" s="48"/>
      <c r="D14" s="136"/>
      <c r="E14" s="111">
        <v>5000</v>
      </c>
    </row>
    <row r="15" spans="1:5" s="57" customFormat="1" ht="18.75" customHeight="1" thickBot="1">
      <c r="A15" s="11">
        <v>6060</v>
      </c>
      <c r="B15" s="207" t="s">
        <v>75</v>
      </c>
      <c r="C15" s="48"/>
      <c r="D15" s="136">
        <v>8000</v>
      </c>
      <c r="E15" s="111"/>
    </row>
    <row r="16" spans="1:5" s="57" customFormat="1" ht="18" customHeight="1" thickBot="1" thickTop="1">
      <c r="A16" s="139">
        <v>700</v>
      </c>
      <c r="B16" s="220" t="s">
        <v>81</v>
      </c>
      <c r="C16" s="141"/>
      <c r="D16" s="240">
        <f>D17</f>
        <v>13229</v>
      </c>
      <c r="E16" s="184">
        <f>E17</f>
        <v>13229</v>
      </c>
    </row>
    <row r="17" spans="1:5" s="57" customFormat="1" ht="18" customHeight="1" thickTop="1">
      <c r="A17" s="142">
        <v>70005</v>
      </c>
      <c r="B17" s="221" t="s">
        <v>82</v>
      </c>
      <c r="C17" s="144"/>
      <c r="D17" s="241">
        <f>SUM(D18:D21)</f>
        <v>13229</v>
      </c>
      <c r="E17" s="161">
        <f>SUM(E18:E21)</f>
        <v>13229</v>
      </c>
    </row>
    <row r="18" spans="1:5" s="57" customFormat="1" ht="18.75" customHeight="1">
      <c r="A18" s="11">
        <v>4590</v>
      </c>
      <c r="B18" s="207" t="s">
        <v>84</v>
      </c>
      <c r="C18" s="48" t="s">
        <v>83</v>
      </c>
      <c r="D18" s="136">
        <v>13229</v>
      </c>
      <c r="E18" s="111"/>
    </row>
    <row r="19" spans="1:5" s="57" customFormat="1" ht="15.75" customHeight="1">
      <c r="A19" s="11">
        <v>4580</v>
      </c>
      <c r="B19" s="207" t="s">
        <v>85</v>
      </c>
      <c r="C19" s="48" t="s">
        <v>74</v>
      </c>
      <c r="D19" s="136"/>
      <c r="E19" s="111">
        <v>1637</v>
      </c>
    </row>
    <row r="20" spans="1:5" s="57" customFormat="1" ht="16.5" customHeight="1">
      <c r="A20" s="11">
        <v>4590</v>
      </c>
      <c r="B20" s="207" t="s">
        <v>84</v>
      </c>
      <c r="C20" s="48" t="s">
        <v>74</v>
      </c>
      <c r="D20" s="136"/>
      <c r="E20" s="111">
        <v>9000</v>
      </c>
    </row>
    <row r="21" spans="1:5" s="57" customFormat="1" ht="19.5" customHeight="1" thickBot="1">
      <c r="A21" s="11">
        <v>4610</v>
      </c>
      <c r="B21" s="207" t="s">
        <v>86</v>
      </c>
      <c r="C21" s="48" t="s">
        <v>74</v>
      </c>
      <c r="D21" s="136"/>
      <c r="E21" s="111">
        <v>2592</v>
      </c>
    </row>
    <row r="22" spans="1:5" s="17" customFormat="1" ht="17.25" customHeight="1" thickBot="1" thickTop="1">
      <c r="A22" s="27">
        <v>750</v>
      </c>
      <c r="B22" s="28" t="s">
        <v>27</v>
      </c>
      <c r="C22" s="141"/>
      <c r="D22" s="134">
        <f>D23+D27</f>
        <v>102832</v>
      </c>
      <c r="E22" s="109">
        <f>E23+E27</f>
        <v>102832</v>
      </c>
    </row>
    <row r="23" spans="1:5" s="17" customFormat="1" ht="15.75" customHeight="1" thickTop="1">
      <c r="A23" s="29">
        <v>75022</v>
      </c>
      <c r="B23" s="30" t="s">
        <v>28</v>
      </c>
      <c r="C23" s="144" t="s">
        <v>15</v>
      </c>
      <c r="D23" s="135">
        <f>D25</f>
        <v>100</v>
      </c>
      <c r="E23" s="110">
        <f>E25+E26</f>
        <v>100</v>
      </c>
    </row>
    <row r="24" spans="1:5" s="17" customFormat="1" ht="15" customHeight="1">
      <c r="A24" s="95"/>
      <c r="B24" s="96" t="s">
        <v>29</v>
      </c>
      <c r="C24" s="266"/>
      <c r="D24" s="242">
        <f>SUM(D25:D26)</f>
        <v>100</v>
      </c>
      <c r="E24" s="228">
        <f>SUM(E25:E26)</f>
        <v>100</v>
      </c>
    </row>
    <row r="25" spans="1:5" s="17" customFormat="1" ht="15">
      <c r="A25" s="11">
        <v>4210</v>
      </c>
      <c r="B25" s="78" t="s">
        <v>17</v>
      </c>
      <c r="C25" s="266"/>
      <c r="D25" s="136">
        <v>100</v>
      </c>
      <c r="E25" s="111"/>
    </row>
    <row r="26" spans="1:5" s="15" customFormat="1" ht="15">
      <c r="A26" s="16">
        <v>4430</v>
      </c>
      <c r="B26" s="101" t="s">
        <v>70</v>
      </c>
      <c r="C26" s="106"/>
      <c r="D26" s="243"/>
      <c r="E26" s="244">
        <v>100</v>
      </c>
    </row>
    <row r="27" spans="1:5" s="79" customFormat="1" ht="18.75" customHeight="1">
      <c r="A27" s="98">
        <v>75075</v>
      </c>
      <c r="B27" s="99" t="s">
        <v>30</v>
      </c>
      <c r="C27" s="100"/>
      <c r="D27" s="245">
        <f>D28+D43</f>
        <v>102732</v>
      </c>
      <c r="E27" s="246">
        <f>E28+E43</f>
        <v>102732</v>
      </c>
    </row>
    <row r="28" spans="1:5" s="79" customFormat="1" ht="45.75" customHeight="1">
      <c r="A28" s="103"/>
      <c r="B28" s="97" t="s">
        <v>35</v>
      </c>
      <c r="C28" s="104" t="s">
        <v>36</v>
      </c>
      <c r="D28" s="242">
        <f>SUM(D29:D42)</f>
        <v>54140</v>
      </c>
      <c r="E28" s="228">
        <f>SUM(E29:E42)</f>
        <v>54140</v>
      </c>
    </row>
    <row r="29" spans="1:5" s="79" customFormat="1" ht="18.75" customHeight="1">
      <c r="A29" s="81">
        <v>4018</v>
      </c>
      <c r="B29" s="102" t="s">
        <v>33</v>
      </c>
      <c r="C29" s="48"/>
      <c r="D29" s="247">
        <v>14900</v>
      </c>
      <c r="E29" s="248"/>
    </row>
    <row r="30" spans="1:5" s="79" customFormat="1" ht="18.75" customHeight="1">
      <c r="A30" s="81">
        <v>4017</v>
      </c>
      <c r="B30" s="102" t="s">
        <v>33</v>
      </c>
      <c r="C30" s="48"/>
      <c r="D30" s="247"/>
      <c r="E30" s="248">
        <v>14900</v>
      </c>
    </row>
    <row r="31" spans="1:5" s="79" customFormat="1" ht="15.75" customHeight="1">
      <c r="A31" s="81">
        <v>4118</v>
      </c>
      <c r="B31" s="78" t="s">
        <v>20</v>
      </c>
      <c r="C31" s="48"/>
      <c r="D31" s="247">
        <v>2260</v>
      </c>
      <c r="E31" s="248"/>
    </row>
    <row r="32" spans="1:5" s="79" customFormat="1" ht="16.5" customHeight="1">
      <c r="A32" s="81">
        <v>4117</v>
      </c>
      <c r="B32" s="78" t="s">
        <v>20</v>
      </c>
      <c r="C32" s="48"/>
      <c r="D32" s="247"/>
      <c r="E32" s="248">
        <v>2260</v>
      </c>
    </row>
    <row r="33" spans="1:5" s="79" customFormat="1" ht="15" customHeight="1">
      <c r="A33" s="81">
        <v>4128</v>
      </c>
      <c r="B33" s="78" t="s">
        <v>21</v>
      </c>
      <c r="C33" s="48"/>
      <c r="D33" s="247">
        <v>380</v>
      </c>
      <c r="E33" s="248"/>
    </row>
    <row r="34" spans="1:5" s="79" customFormat="1" ht="17.25" customHeight="1">
      <c r="A34" s="81">
        <v>4127</v>
      </c>
      <c r="B34" s="78" t="s">
        <v>21</v>
      </c>
      <c r="C34" s="48"/>
      <c r="D34" s="247"/>
      <c r="E34" s="248">
        <v>380</v>
      </c>
    </row>
    <row r="35" spans="1:5" s="79" customFormat="1" ht="15.75" customHeight="1">
      <c r="A35" s="81">
        <v>4218</v>
      </c>
      <c r="B35" s="78" t="s">
        <v>17</v>
      </c>
      <c r="C35" s="48"/>
      <c r="D35" s="247">
        <v>1000</v>
      </c>
      <c r="E35" s="248"/>
    </row>
    <row r="36" spans="1:5" s="79" customFormat="1" ht="15" customHeight="1">
      <c r="A36" s="81">
        <v>4217</v>
      </c>
      <c r="B36" s="78" t="s">
        <v>17</v>
      </c>
      <c r="C36" s="48"/>
      <c r="D36" s="247"/>
      <c r="E36" s="248">
        <v>1000</v>
      </c>
    </row>
    <row r="37" spans="1:5" s="79" customFormat="1" ht="14.25" customHeight="1">
      <c r="A37" s="81">
        <v>4308</v>
      </c>
      <c r="B37" s="82" t="s">
        <v>9</v>
      </c>
      <c r="C37" s="48"/>
      <c r="D37" s="247">
        <v>500</v>
      </c>
      <c r="E37" s="248"/>
    </row>
    <row r="38" spans="1:5" s="79" customFormat="1" ht="15" customHeight="1">
      <c r="A38" s="81">
        <v>4307</v>
      </c>
      <c r="B38" s="82" t="s">
        <v>9</v>
      </c>
      <c r="C38" s="48"/>
      <c r="D38" s="247"/>
      <c r="E38" s="248">
        <v>500</v>
      </c>
    </row>
    <row r="39" spans="1:5" s="80" customFormat="1" ht="16.5" customHeight="1">
      <c r="A39" s="81">
        <v>4418</v>
      </c>
      <c r="B39" s="82" t="s">
        <v>37</v>
      </c>
      <c r="C39" s="48"/>
      <c r="D39" s="247">
        <v>3400</v>
      </c>
      <c r="E39" s="248"/>
    </row>
    <row r="40" spans="1:5" s="80" customFormat="1" ht="15" customHeight="1">
      <c r="A40" s="81">
        <v>4417</v>
      </c>
      <c r="B40" s="82" t="s">
        <v>37</v>
      </c>
      <c r="C40" s="48"/>
      <c r="D40" s="247"/>
      <c r="E40" s="248">
        <v>3400</v>
      </c>
    </row>
    <row r="41" spans="1:5" s="80" customFormat="1" ht="15.75" customHeight="1">
      <c r="A41" s="81">
        <v>4428</v>
      </c>
      <c r="B41" s="82" t="s">
        <v>38</v>
      </c>
      <c r="C41" s="48"/>
      <c r="D41" s="247">
        <v>31700</v>
      </c>
      <c r="E41" s="248"/>
    </row>
    <row r="42" spans="1:5" s="80" customFormat="1" ht="17.25" customHeight="1">
      <c r="A42" s="105">
        <v>4427</v>
      </c>
      <c r="B42" s="101" t="s">
        <v>38</v>
      </c>
      <c r="C42" s="106"/>
      <c r="D42" s="243"/>
      <c r="E42" s="244">
        <v>31700</v>
      </c>
    </row>
    <row r="43" spans="1:5" s="80" customFormat="1" ht="30" customHeight="1">
      <c r="A43" s="103"/>
      <c r="B43" s="97" t="s">
        <v>39</v>
      </c>
      <c r="C43" s="104" t="s">
        <v>36</v>
      </c>
      <c r="D43" s="242">
        <f>SUM(D44:D57)</f>
        <v>48592</v>
      </c>
      <c r="E43" s="228">
        <f>SUM(E44:E57)</f>
        <v>48592</v>
      </c>
    </row>
    <row r="44" spans="1:5" s="80" customFormat="1" ht="15" customHeight="1">
      <c r="A44" s="81">
        <v>4110</v>
      </c>
      <c r="B44" s="78" t="s">
        <v>20</v>
      </c>
      <c r="C44" s="48"/>
      <c r="D44" s="247">
        <v>1074</v>
      </c>
      <c r="E44" s="248"/>
    </row>
    <row r="45" spans="1:5" s="80" customFormat="1" ht="15.75" customHeight="1">
      <c r="A45" s="81">
        <v>4117</v>
      </c>
      <c r="B45" s="78" t="s">
        <v>20</v>
      </c>
      <c r="C45" s="48"/>
      <c r="D45" s="247"/>
      <c r="E45" s="248">
        <v>913</v>
      </c>
    </row>
    <row r="46" spans="1:5" s="80" customFormat="1" ht="15.75" customHeight="1">
      <c r="A46" s="81">
        <v>4119</v>
      </c>
      <c r="B46" s="78" t="s">
        <v>20</v>
      </c>
      <c r="C46" s="48"/>
      <c r="D46" s="247"/>
      <c r="E46" s="248">
        <v>161</v>
      </c>
    </row>
    <row r="47" spans="1:5" s="80" customFormat="1" ht="14.25" customHeight="1">
      <c r="A47" s="81">
        <v>4120</v>
      </c>
      <c r="B47" s="78" t="s">
        <v>21</v>
      </c>
      <c r="C47" s="48"/>
      <c r="D47" s="247">
        <v>166</v>
      </c>
      <c r="E47" s="248"/>
    </row>
    <row r="48" spans="1:5" s="80" customFormat="1" ht="15" customHeight="1">
      <c r="A48" s="81">
        <v>4127</v>
      </c>
      <c r="B48" s="78" t="s">
        <v>21</v>
      </c>
      <c r="C48" s="48"/>
      <c r="D48" s="247"/>
      <c r="E48" s="248">
        <v>141</v>
      </c>
    </row>
    <row r="49" spans="1:5" s="80" customFormat="1" ht="15.75" customHeight="1">
      <c r="A49" s="81">
        <v>4129</v>
      </c>
      <c r="B49" s="78" t="s">
        <v>21</v>
      </c>
      <c r="C49" s="48"/>
      <c r="D49" s="247"/>
      <c r="E49" s="248">
        <v>25</v>
      </c>
    </row>
    <row r="50" spans="1:5" s="80" customFormat="1" ht="15.75" customHeight="1">
      <c r="A50" s="81">
        <v>4178</v>
      </c>
      <c r="B50" s="102" t="s">
        <v>13</v>
      </c>
      <c r="C50" s="48"/>
      <c r="D50" s="247">
        <v>5738</v>
      </c>
      <c r="E50" s="248"/>
    </row>
    <row r="51" spans="1:5" s="80" customFormat="1" ht="15.75" customHeight="1">
      <c r="A51" s="81">
        <v>4177</v>
      </c>
      <c r="B51" s="102" t="s">
        <v>13</v>
      </c>
      <c r="C51" s="48"/>
      <c r="D51" s="247"/>
      <c r="E51" s="248">
        <v>5738</v>
      </c>
    </row>
    <row r="52" spans="1:5" s="80" customFormat="1" ht="15.75" customHeight="1">
      <c r="A52" s="81">
        <v>4218</v>
      </c>
      <c r="B52" s="78" t="s">
        <v>17</v>
      </c>
      <c r="C52" s="48"/>
      <c r="D52" s="247">
        <v>459</v>
      </c>
      <c r="E52" s="248"/>
    </row>
    <row r="53" spans="1:5" s="80" customFormat="1" ht="16.5" customHeight="1">
      <c r="A53" s="81">
        <v>4217</v>
      </c>
      <c r="B53" s="78" t="s">
        <v>17</v>
      </c>
      <c r="C53" s="48"/>
      <c r="D53" s="247"/>
      <c r="E53" s="248">
        <v>459</v>
      </c>
    </row>
    <row r="54" spans="1:5" s="80" customFormat="1" ht="15" customHeight="1">
      <c r="A54" s="81">
        <v>4308</v>
      </c>
      <c r="B54" s="82" t="s">
        <v>9</v>
      </c>
      <c r="C54" s="48"/>
      <c r="D54" s="247">
        <v>39242</v>
      </c>
      <c r="E54" s="248"/>
    </row>
    <row r="55" spans="1:5" s="80" customFormat="1" ht="15.75" customHeight="1">
      <c r="A55" s="81">
        <v>4307</v>
      </c>
      <c r="B55" s="82" t="s">
        <v>9</v>
      </c>
      <c r="C55" s="48"/>
      <c r="D55" s="247"/>
      <c r="E55" s="248">
        <v>39242</v>
      </c>
    </row>
    <row r="56" spans="1:5" s="80" customFormat="1" ht="15" customHeight="1">
      <c r="A56" s="81">
        <v>4388</v>
      </c>
      <c r="B56" s="82" t="s">
        <v>40</v>
      </c>
      <c r="C56" s="48"/>
      <c r="D56" s="247">
        <v>1913</v>
      </c>
      <c r="E56" s="248"/>
    </row>
    <row r="57" spans="1:5" s="80" customFormat="1" ht="16.5" customHeight="1" thickBot="1">
      <c r="A57" s="81">
        <v>4387</v>
      </c>
      <c r="B57" s="82" t="s">
        <v>40</v>
      </c>
      <c r="C57" s="48"/>
      <c r="D57" s="247"/>
      <c r="E57" s="248">
        <v>1913</v>
      </c>
    </row>
    <row r="58" spans="1:5" s="80" customFormat="1" ht="18" customHeight="1" thickBot="1" thickTop="1">
      <c r="A58" s="139">
        <v>758</v>
      </c>
      <c r="B58" s="140" t="s">
        <v>101</v>
      </c>
      <c r="C58" s="141"/>
      <c r="D58" s="240">
        <f>D59</f>
        <v>9970</v>
      </c>
      <c r="E58" s="184"/>
    </row>
    <row r="59" spans="1:5" s="80" customFormat="1" ht="18" customHeight="1" thickTop="1">
      <c r="A59" s="142">
        <v>75818</v>
      </c>
      <c r="B59" s="143" t="s">
        <v>102</v>
      </c>
      <c r="C59" s="144"/>
      <c r="D59" s="241">
        <f>D60</f>
        <v>9970</v>
      </c>
      <c r="E59" s="161"/>
    </row>
    <row r="60" spans="1:5" s="80" customFormat="1" ht="27.75" customHeight="1" thickBot="1">
      <c r="A60" s="81">
        <v>6800</v>
      </c>
      <c r="B60" s="82" t="s">
        <v>103</v>
      </c>
      <c r="C60" s="48"/>
      <c r="D60" s="247">
        <v>9970</v>
      </c>
      <c r="E60" s="248"/>
    </row>
    <row r="61" spans="1:5" s="80" customFormat="1" ht="17.25" customHeight="1" thickBot="1" thickTop="1">
      <c r="A61" s="139">
        <v>801</v>
      </c>
      <c r="B61" s="140" t="s">
        <v>51</v>
      </c>
      <c r="C61" s="141" t="s">
        <v>15</v>
      </c>
      <c r="D61" s="240">
        <f>D62+D72+D78+D80+D74</f>
        <v>179125</v>
      </c>
      <c r="E61" s="184">
        <f>E62+E72+E78+E80+E74</f>
        <v>179125</v>
      </c>
    </row>
    <row r="62" spans="1:5" s="80" customFormat="1" ht="18.75" customHeight="1" thickTop="1">
      <c r="A62" s="142">
        <v>80101</v>
      </c>
      <c r="B62" s="143" t="s">
        <v>52</v>
      </c>
      <c r="C62" s="144"/>
      <c r="D62" s="241">
        <f>SUM(D63:D66)+D67</f>
        <v>100490</v>
      </c>
      <c r="E62" s="161">
        <f>SUM(E63:E66)+E67</f>
        <v>13234</v>
      </c>
    </row>
    <row r="63" spans="1:5" s="80" customFormat="1" ht="15" customHeight="1">
      <c r="A63" s="81">
        <v>4040</v>
      </c>
      <c r="B63" s="82" t="s">
        <v>100</v>
      </c>
      <c r="C63" s="48"/>
      <c r="D63" s="247">
        <v>92645</v>
      </c>
      <c r="E63" s="248"/>
    </row>
    <row r="64" spans="1:5" s="80" customFormat="1" ht="15" customHeight="1">
      <c r="A64" s="81">
        <v>4140</v>
      </c>
      <c r="B64" s="82" t="s">
        <v>109</v>
      </c>
      <c r="C64" s="48"/>
      <c r="D64" s="247"/>
      <c r="E64" s="248">
        <v>9200</v>
      </c>
    </row>
    <row r="65" spans="1:5" s="80" customFormat="1" ht="15.75" customHeight="1">
      <c r="A65" s="81">
        <v>4300</v>
      </c>
      <c r="B65" s="82" t="s">
        <v>9</v>
      </c>
      <c r="C65" s="48"/>
      <c r="D65" s="247">
        <v>223</v>
      </c>
      <c r="E65" s="248"/>
    </row>
    <row r="66" spans="1:5" s="80" customFormat="1" ht="15.75" customHeight="1">
      <c r="A66" s="81">
        <v>6050</v>
      </c>
      <c r="B66" s="82" t="s">
        <v>53</v>
      </c>
      <c r="C66" s="48"/>
      <c r="D66" s="247"/>
      <c r="E66" s="248">
        <v>223</v>
      </c>
    </row>
    <row r="67" spans="1:5" s="80" customFormat="1" ht="18" customHeight="1">
      <c r="A67" s="81"/>
      <c r="B67" s="222" t="s">
        <v>88</v>
      </c>
      <c r="C67" s="104"/>
      <c r="D67" s="242">
        <f>SUM(D68:D71)</f>
        <v>7622</v>
      </c>
      <c r="E67" s="228">
        <f>SUM(E68:E71)</f>
        <v>3811</v>
      </c>
    </row>
    <row r="68" spans="1:5" s="80" customFormat="1" ht="15.75" customHeight="1">
      <c r="A68" s="81">
        <v>4110</v>
      </c>
      <c r="B68" s="78" t="s">
        <v>20</v>
      </c>
      <c r="C68" s="48"/>
      <c r="D68" s="247">
        <v>1014</v>
      </c>
      <c r="E68" s="248"/>
    </row>
    <row r="69" spans="1:5" s="80" customFormat="1" ht="15" customHeight="1">
      <c r="A69" s="81">
        <v>4120</v>
      </c>
      <c r="B69" s="78" t="s">
        <v>21</v>
      </c>
      <c r="C69" s="48"/>
      <c r="D69" s="247">
        <v>160</v>
      </c>
      <c r="E69" s="248"/>
    </row>
    <row r="70" spans="1:5" s="80" customFormat="1" ht="15" customHeight="1">
      <c r="A70" s="81">
        <v>4170</v>
      </c>
      <c r="B70" s="102" t="s">
        <v>13</v>
      </c>
      <c r="C70" s="48"/>
      <c r="D70" s="247">
        <v>6448</v>
      </c>
      <c r="E70" s="248"/>
    </row>
    <row r="71" spans="1:5" s="80" customFormat="1" ht="14.25" customHeight="1">
      <c r="A71" s="105">
        <v>4300</v>
      </c>
      <c r="B71" s="82" t="s">
        <v>9</v>
      </c>
      <c r="C71" s="106"/>
      <c r="D71" s="243"/>
      <c r="E71" s="244">
        <v>3811</v>
      </c>
    </row>
    <row r="72" spans="1:5" s="80" customFormat="1" ht="19.5" customHeight="1">
      <c r="A72" s="145">
        <v>80103</v>
      </c>
      <c r="B72" s="146" t="s">
        <v>54</v>
      </c>
      <c r="C72" s="147"/>
      <c r="D72" s="249">
        <f>D73</f>
        <v>3044</v>
      </c>
      <c r="E72" s="174"/>
    </row>
    <row r="73" spans="1:5" s="80" customFormat="1" ht="16.5" customHeight="1">
      <c r="A73" s="148">
        <v>4040</v>
      </c>
      <c r="B73" s="149" t="s">
        <v>100</v>
      </c>
      <c r="C73" s="150"/>
      <c r="D73" s="250">
        <v>3044</v>
      </c>
      <c r="E73" s="190"/>
    </row>
    <row r="74" spans="1:5" s="80" customFormat="1" ht="18" customHeight="1">
      <c r="A74" s="98">
        <v>80110</v>
      </c>
      <c r="B74" s="99" t="s">
        <v>55</v>
      </c>
      <c r="C74" s="100"/>
      <c r="D74" s="245">
        <f>SUM(D75:D77)</f>
        <v>68780</v>
      </c>
      <c r="E74" s="246">
        <f>SUM(E75:E77)</f>
        <v>1350</v>
      </c>
    </row>
    <row r="75" spans="1:5" s="80" customFormat="1" ht="15.75" customHeight="1">
      <c r="A75" s="81">
        <v>4040</v>
      </c>
      <c r="B75" s="82" t="s">
        <v>100</v>
      </c>
      <c r="C75" s="48"/>
      <c r="D75" s="247">
        <v>67430</v>
      </c>
      <c r="E75" s="248"/>
    </row>
    <row r="76" spans="1:5" s="80" customFormat="1" ht="15.75" customHeight="1">
      <c r="A76" s="81">
        <v>4300</v>
      </c>
      <c r="B76" s="82" t="s">
        <v>9</v>
      </c>
      <c r="C76" s="48"/>
      <c r="D76" s="247">
        <v>1350</v>
      </c>
      <c r="E76" s="248"/>
    </row>
    <row r="77" spans="1:5" s="80" customFormat="1" ht="16.5" customHeight="1">
      <c r="A77" s="105">
        <v>6050</v>
      </c>
      <c r="B77" s="101" t="s">
        <v>53</v>
      </c>
      <c r="C77" s="106"/>
      <c r="D77" s="243"/>
      <c r="E77" s="244">
        <v>1350</v>
      </c>
    </row>
    <row r="78" spans="1:5" s="80" customFormat="1" ht="17.25" customHeight="1">
      <c r="A78" s="145">
        <v>80146</v>
      </c>
      <c r="B78" s="146" t="s">
        <v>64</v>
      </c>
      <c r="C78" s="147"/>
      <c r="D78" s="249"/>
      <c r="E78" s="174">
        <f>E79</f>
        <v>2</v>
      </c>
    </row>
    <row r="79" spans="1:5" s="80" customFormat="1" ht="15.75" customHeight="1">
      <c r="A79" s="148">
        <v>4040</v>
      </c>
      <c r="B79" s="149" t="s">
        <v>100</v>
      </c>
      <c r="C79" s="150"/>
      <c r="D79" s="250"/>
      <c r="E79" s="190">
        <v>2</v>
      </c>
    </row>
    <row r="80" spans="1:5" s="80" customFormat="1" ht="19.5" customHeight="1">
      <c r="A80" s="145">
        <v>80195</v>
      </c>
      <c r="B80" s="146" t="s">
        <v>26</v>
      </c>
      <c r="C80" s="147"/>
      <c r="D80" s="249">
        <f>SUM(D81:D83)+D84</f>
        <v>6811</v>
      </c>
      <c r="E80" s="174">
        <f>SUM(E81:E83)+E84</f>
        <v>164539</v>
      </c>
    </row>
    <row r="81" spans="1:5" s="80" customFormat="1" ht="15.75" customHeight="1">
      <c r="A81" s="81">
        <v>4270</v>
      </c>
      <c r="B81" s="82" t="s">
        <v>57</v>
      </c>
      <c r="C81" s="48"/>
      <c r="D81" s="247">
        <v>3000</v>
      </c>
      <c r="E81" s="248"/>
    </row>
    <row r="82" spans="1:5" s="80" customFormat="1" ht="15.75" customHeight="1">
      <c r="A82" s="81">
        <v>4270</v>
      </c>
      <c r="B82" s="82" t="s">
        <v>56</v>
      </c>
      <c r="C82" s="48"/>
      <c r="D82" s="247"/>
      <c r="E82" s="248">
        <v>3000</v>
      </c>
    </row>
    <row r="83" spans="1:5" s="80" customFormat="1" ht="15.75" customHeight="1">
      <c r="A83" s="105">
        <v>4300</v>
      </c>
      <c r="B83" s="101" t="s">
        <v>58</v>
      </c>
      <c r="C83" s="106"/>
      <c r="D83" s="243"/>
      <c r="E83" s="244">
        <v>153917</v>
      </c>
    </row>
    <row r="84" spans="1:5" s="80" customFormat="1" ht="16.5" customHeight="1">
      <c r="A84" s="81"/>
      <c r="B84" s="222" t="s">
        <v>88</v>
      </c>
      <c r="C84" s="104"/>
      <c r="D84" s="242">
        <f>SUM(D85:D88)</f>
        <v>3811</v>
      </c>
      <c r="E84" s="228">
        <f>SUM(E85:E88)</f>
        <v>7622</v>
      </c>
    </row>
    <row r="85" spans="1:5" s="80" customFormat="1" ht="15.75" customHeight="1">
      <c r="A85" s="81">
        <v>4110</v>
      </c>
      <c r="B85" s="78" t="s">
        <v>20</v>
      </c>
      <c r="C85" s="48"/>
      <c r="D85" s="247"/>
      <c r="E85" s="248">
        <v>1014</v>
      </c>
    </row>
    <row r="86" spans="1:5" s="80" customFormat="1" ht="15.75" customHeight="1">
      <c r="A86" s="81">
        <v>4120</v>
      </c>
      <c r="B86" s="78" t="s">
        <v>21</v>
      </c>
      <c r="C86" s="48"/>
      <c r="D86" s="247"/>
      <c r="E86" s="248">
        <v>160</v>
      </c>
    </row>
    <row r="87" spans="1:5" s="80" customFormat="1" ht="14.25" customHeight="1">
      <c r="A87" s="81">
        <v>4170</v>
      </c>
      <c r="B87" s="102" t="s">
        <v>13</v>
      </c>
      <c r="C87" s="48"/>
      <c r="D87" s="247"/>
      <c r="E87" s="248">
        <v>6448</v>
      </c>
    </row>
    <row r="88" spans="1:5" s="80" customFormat="1" ht="15.75" customHeight="1" thickBot="1">
      <c r="A88" s="105">
        <v>4300</v>
      </c>
      <c r="B88" s="82" t="s">
        <v>9</v>
      </c>
      <c r="C88" s="48"/>
      <c r="D88" s="247">
        <v>3811</v>
      </c>
      <c r="E88" s="248"/>
    </row>
    <row r="89" spans="1:5" s="80" customFormat="1" ht="18" customHeight="1" thickBot="1" thickTop="1">
      <c r="A89" s="139">
        <v>851</v>
      </c>
      <c r="B89" s="140" t="s">
        <v>76</v>
      </c>
      <c r="C89" s="141" t="s">
        <v>18</v>
      </c>
      <c r="D89" s="240">
        <f>D93+D90</f>
        <v>5000</v>
      </c>
      <c r="E89" s="184">
        <f>E93+E90</f>
        <v>5000</v>
      </c>
    </row>
    <row r="90" spans="1:5" s="80" customFormat="1" ht="18" customHeight="1" thickTop="1">
      <c r="A90" s="142">
        <v>85149</v>
      </c>
      <c r="B90" s="143" t="s">
        <v>89</v>
      </c>
      <c r="C90" s="144"/>
      <c r="D90" s="241">
        <f>SUM(D91:D92)</f>
        <v>2000</v>
      </c>
      <c r="E90" s="161">
        <f>SUM(E91:E92)</f>
        <v>5000</v>
      </c>
    </row>
    <row r="91" spans="1:5" s="80" customFormat="1" ht="15" customHeight="1">
      <c r="A91" s="81">
        <v>4210</v>
      </c>
      <c r="B91" s="82" t="s">
        <v>77</v>
      </c>
      <c r="C91" s="48"/>
      <c r="D91" s="247"/>
      <c r="E91" s="248">
        <v>5000</v>
      </c>
    </row>
    <row r="92" spans="1:5" s="80" customFormat="1" ht="16.5" customHeight="1">
      <c r="A92" s="81">
        <v>4300</v>
      </c>
      <c r="B92" s="82" t="s">
        <v>90</v>
      </c>
      <c r="C92" s="48"/>
      <c r="D92" s="247">
        <v>2000</v>
      </c>
      <c r="E92" s="248"/>
    </row>
    <row r="93" spans="1:5" s="80" customFormat="1" ht="16.5" customHeight="1">
      <c r="A93" s="145">
        <v>85195</v>
      </c>
      <c r="B93" s="146" t="s">
        <v>26</v>
      </c>
      <c r="C93" s="147"/>
      <c r="D93" s="249">
        <f>SUM(D94)</f>
        <v>3000</v>
      </c>
      <c r="E93" s="174"/>
    </row>
    <row r="94" spans="1:5" s="80" customFormat="1" ht="15.75" customHeight="1" thickBot="1">
      <c r="A94" s="81">
        <v>4300</v>
      </c>
      <c r="B94" s="82" t="s">
        <v>91</v>
      </c>
      <c r="C94" s="48"/>
      <c r="D94" s="247">
        <v>3000</v>
      </c>
      <c r="E94" s="248"/>
    </row>
    <row r="95" spans="1:5" s="17" customFormat="1" ht="20.25" customHeight="1" thickBot="1" thickTop="1">
      <c r="A95" s="12">
        <v>853</v>
      </c>
      <c r="B95" s="13" t="s">
        <v>31</v>
      </c>
      <c r="C95" s="141"/>
      <c r="D95" s="134">
        <f>D96</f>
        <v>802067</v>
      </c>
      <c r="E95" s="109">
        <f>E96</f>
        <v>802067</v>
      </c>
    </row>
    <row r="96" spans="1:5" s="14" customFormat="1" ht="17.25" customHeight="1" thickTop="1">
      <c r="A96" s="218" t="s">
        <v>32</v>
      </c>
      <c r="B96" s="219" t="s">
        <v>26</v>
      </c>
      <c r="C96" s="267"/>
      <c r="D96" s="135">
        <f>D97+D115</f>
        <v>802067</v>
      </c>
      <c r="E96" s="251">
        <f>E97+E115</f>
        <v>802067</v>
      </c>
    </row>
    <row r="97" spans="1:5" s="15" customFormat="1" ht="30" customHeight="1">
      <c r="A97" s="11"/>
      <c r="B97" s="96" t="s">
        <v>92</v>
      </c>
      <c r="C97" s="104" t="s">
        <v>15</v>
      </c>
      <c r="D97" s="242">
        <f>SUM(D98:D114)</f>
        <v>183622</v>
      </c>
      <c r="E97" s="252">
        <f>SUM(E98:E114)</f>
        <v>183622</v>
      </c>
    </row>
    <row r="98" spans="1:5" s="15" customFormat="1" ht="15" customHeight="1">
      <c r="A98" s="11">
        <v>4018</v>
      </c>
      <c r="B98" s="102" t="s">
        <v>33</v>
      </c>
      <c r="C98" s="48"/>
      <c r="D98" s="136">
        <v>14372</v>
      </c>
      <c r="E98" s="253"/>
    </row>
    <row r="99" spans="1:5" s="15" customFormat="1" ht="16.5" customHeight="1">
      <c r="A99" s="11">
        <v>4017</v>
      </c>
      <c r="B99" s="102" t="s">
        <v>33</v>
      </c>
      <c r="C99" s="48"/>
      <c r="D99" s="136"/>
      <c r="E99" s="253">
        <v>14372</v>
      </c>
    </row>
    <row r="100" spans="1:5" s="15" customFormat="1" ht="15.75" customHeight="1">
      <c r="A100" s="11">
        <v>4118</v>
      </c>
      <c r="B100" s="78" t="s">
        <v>20</v>
      </c>
      <c r="C100" s="48"/>
      <c r="D100" s="136">
        <v>2175</v>
      </c>
      <c r="E100" s="253"/>
    </row>
    <row r="101" spans="1:5" s="15" customFormat="1" ht="15.75" customHeight="1">
      <c r="A101" s="11">
        <v>4117</v>
      </c>
      <c r="B101" s="78" t="s">
        <v>20</v>
      </c>
      <c r="C101" s="48"/>
      <c r="D101" s="136"/>
      <c r="E101" s="253">
        <v>2175</v>
      </c>
    </row>
    <row r="102" spans="1:5" s="15" customFormat="1" ht="15" customHeight="1">
      <c r="A102" s="11">
        <v>4128</v>
      </c>
      <c r="B102" s="78" t="s">
        <v>21</v>
      </c>
      <c r="C102" s="48"/>
      <c r="D102" s="136">
        <v>351</v>
      </c>
      <c r="E102" s="253"/>
    </row>
    <row r="103" spans="1:5" s="15" customFormat="1" ht="15" customHeight="1">
      <c r="A103" s="11">
        <v>4127</v>
      </c>
      <c r="B103" s="78" t="s">
        <v>21</v>
      </c>
      <c r="C103" s="48"/>
      <c r="D103" s="136"/>
      <c r="E103" s="253">
        <v>351</v>
      </c>
    </row>
    <row r="104" spans="1:5" s="15" customFormat="1" ht="16.5" customHeight="1">
      <c r="A104" s="11">
        <v>4178</v>
      </c>
      <c r="B104" s="102" t="s">
        <v>13</v>
      </c>
      <c r="C104" s="48"/>
      <c r="D104" s="136">
        <v>91358</v>
      </c>
      <c r="E104" s="253"/>
    </row>
    <row r="105" spans="1:5" s="15" customFormat="1" ht="17.25" customHeight="1">
      <c r="A105" s="11">
        <v>4177</v>
      </c>
      <c r="B105" s="102" t="s">
        <v>13</v>
      </c>
      <c r="C105" s="48"/>
      <c r="D105" s="136"/>
      <c r="E105" s="253">
        <v>91358</v>
      </c>
    </row>
    <row r="106" spans="1:5" s="15" customFormat="1" ht="16.5" customHeight="1">
      <c r="A106" s="11">
        <v>4218</v>
      </c>
      <c r="B106" s="78" t="s">
        <v>17</v>
      </c>
      <c r="C106" s="48"/>
      <c r="D106" s="136">
        <v>6460</v>
      </c>
      <c r="E106" s="253"/>
    </row>
    <row r="107" spans="1:5" s="15" customFormat="1" ht="15.75" customHeight="1">
      <c r="A107" s="11">
        <v>4219</v>
      </c>
      <c r="B107" s="78" t="s">
        <v>17</v>
      </c>
      <c r="C107" s="48"/>
      <c r="D107" s="136">
        <v>600</v>
      </c>
      <c r="E107" s="253"/>
    </row>
    <row r="108" spans="1:5" s="15" customFormat="1" ht="16.5" customHeight="1">
      <c r="A108" s="11">
        <v>4217</v>
      </c>
      <c r="B108" s="78" t="s">
        <v>17</v>
      </c>
      <c r="C108" s="48"/>
      <c r="D108" s="136"/>
      <c r="E108" s="253">
        <v>3060</v>
      </c>
    </row>
    <row r="109" spans="1:5" s="15" customFormat="1" ht="17.25" customHeight="1">
      <c r="A109" s="11">
        <v>4248</v>
      </c>
      <c r="B109" s="102" t="s">
        <v>34</v>
      </c>
      <c r="C109" s="48"/>
      <c r="D109" s="136">
        <v>3655</v>
      </c>
      <c r="E109" s="253"/>
    </row>
    <row r="110" spans="1:5" s="15" customFormat="1" ht="17.25" customHeight="1">
      <c r="A110" s="11">
        <v>4247</v>
      </c>
      <c r="B110" s="102" t="s">
        <v>34</v>
      </c>
      <c r="C110" s="48"/>
      <c r="D110" s="136"/>
      <c r="E110" s="253">
        <v>3655</v>
      </c>
    </row>
    <row r="111" spans="1:5" s="15" customFormat="1" ht="16.5" customHeight="1">
      <c r="A111" s="11">
        <v>4308</v>
      </c>
      <c r="B111" s="102" t="s">
        <v>9</v>
      </c>
      <c r="C111" s="48"/>
      <c r="D111" s="136">
        <v>64651</v>
      </c>
      <c r="E111" s="253"/>
    </row>
    <row r="112" spans="1:5" s="15" customFormat="1" ht="17.25" customHeight="1">
      <c r="A112" s="11">
        <v>4307</v>
      </c>
      <c r="B112" s="102" t="s">
        <v>9</v>
      </c>
      <c r="C112" s="48"/>
      <c r="D112" s="136"/>
      <c r="E112" s="253">
        <v>64651</v>
      </c>
    </row>
    <row r="113" spans="1:5" s="87" customFormat="1" ht="29.25" customHeight="1">
      <c r="A113" s="81">
        <v>4757</v>
      </c>
      <c r="B113" s="82" t="s">
        <v>16</v>
      </c>
      <c r="C113" s="48"/>
      <c r="D113" s="136"/>
      <c r="E113" s="253">
        <v>3400</v>
      </c>
    </row>
    <row r="114" spans="1:5" s="87" customFormat="1" ht="27.75" customHeight="1">
      <c r="A114" s="81">
        <v>4759</v>
      </c>
      <c r="B114" s="82" t="s">
        <v>16</v>
      </c>
      <c r="C114" s="48"/>
      <c r="D114" s="136"/>
      <c r="E114" s="253">
        <v>600</v>
      </c>
    </row>
    <row r="115" spans="1:5" s="87" customFormat="1" ht="18.75" customHeight="1">
      <c r="A115" s="81"/>
      <c r="B115" s="96" t="s">
        <v>93</v>
      </c>
      <c r="C115" s="104" t="s">
        <v>18</v>
      </c>
      <c r="D115" s="242">
        <f>SUM(D116:D141)</f>
        <v>618445</v>
      </c>
      <c r="E115" s="252">
        <f>SUM(E116:E141)</f>
        <v>618445</v>
      </c>
    </row>
    <row r="116" spans="1:5" s="87" customFormat="1" ht="17.25" customHeight="1">
      <c r="A116" s="81">
        <v>4018</v>
      </c>
      <c r="B116" s="102" t="s">
        <v>33</v>
      </c>
      <c r="C116" s="104"/>
      <c r="D116" s="247">
        <v>169992</v>
      </c>
      <c r="E116" s="254"/>
    </row>
    <row r="117" spans="1:5" s="87" customFormat="1" ht="17.25" customHeight="1">
      <c r="A117" s="81">
        <v>4017</v>
      </c>
      <c r="B117" s="102" t="s">
        <v>33</v>
      </c>
      <c r="C117" s="104"/>
      <c r="D117" s="247"/>
      <c r="E117" s="254">
        <v>169992</v>
      </c>
    </row>
    <row r="118" spans="1:5" s="87" customFormat="1" ht="16.5" customHeight="1">
      <c r="A118" s="81">
        <v>4048</v>
      </c>
      <c r="B118" s="200" t="s">
        <v>100</v>
      </c>
      <c r="C118" s="104"/>
      <c r="D118" s="247">
        <v>8044</v>
      </c>
      <c r="E118" s="254"/>
    </row>
    <row r="119" spans="1:5" s="87" customFormat="1" ht="15.75" customHeight="1">
      <c r="A119" s="81">
        <v>4047</v>
      </c>
      <c r="B119" s="200" t="s">
        <v>100</v>
      </c>
      <c r="C119" s="104"/>
      <c r="D119" s="247"/>
      <c r="E119" s="254">
        <v>8044</v>
      </c>
    </row>
    <row r="120" spans="1:5" s="87" customFormat="1" ht="17.25" customHeight="1">
      <c r="A120" s="81">
        <v>4118</v>
      </c>
      <c r="B120" s="78" t="s">
        <v>20</v>
      </c>
      <c r="C120" s="104"/>
      <c r="D120" s="247">
        <v>34231</v>
      </c>
      <c r="E120" s="254"/>
    </row>
    <row r="121" spans="1:5" s="87" customFormat="1" ht="17.25" customHeight="1">
      <c r="A121" s="81">
        <v>4117</v>
      </c>
      <c r="B121" s="78" t="s">
        <v>20</v>
      </c>
      <c r="C121" s="104"/>
      <c r="D121" s="247"/>
      <c r="E121" s="254">
        <v>34231</v>
      </c>
    </row>
    <row r="122" spans="1:5" s="87" customFormat="1" ht="17.25" customHeight="1">
      <c r="A122" s="81">
        <v>4128</v>
      </c>
      <c r="B122" s="78" t="s">
        <v>21</v>
      </c>
      <c r="C122" s="104"/>
      <c r="D122" s="247">
        <v>4287</v>
      </c>
      <c r="E122" s="254"/>
    </row>
    <row r="123" spans="1:5" s="87" customFormat="1" ht="15.75" customHeight="1">
      <c r="A123" s="105">
        <v>4127</v>
      </c>
      <c r="B123" s="265" t="s">
        <v>21</v>
      </c>
      <c r="C123" s="268"/>
      <c r="D123" s="243"/>
      <c r="E123" s="255">
        <v>4287</v>
      </c>
    </row>
    <row r="124" spans="1:5" s="87" customFormat="1" ht="17.25" customHeight="1">
      <c r="A124" s="81">
        <v>4178</v>
      </c>
      <c r="B124" s="102" t="s">
        <v>13</v>
      </c>
      <c r="C124" s="104"/>
      <c r="D124" s="247">
        <v>27900</v>
      </c>
      <c r="E124" s="254"/>
    </row>
    <row r="125" spans="1:5" s="87" customFormat="1" ht="16.5" customHeight="1">
      <c r="A125" s="81">
        <v>4177</v>
      </c>
      <c r="B125" s="102" t="s">
        <v>13</v>
      </c>
      <c r="C125" s="104"/>
      <c r="D125" s="247"/>
      <c r="E125" s="254">
        <v>27900</v>
      </c>
    </row>
    <row r="126" spans="1:5" s="87" customFormat="1" ht="16.5" customHeight="1">
      <c r="A126" s="81">
        <v>4218</v>
      </c>
      <c r="B126" s="78" t="s">
        <v>17</v>
      </c>
      <c r="C126" s="104"/>
      <c r="D126" s="247">
        <v>28332</v>
      </c>
      <c r="E126" s="254"/>
    </row>
    <row r="127" spans="1:5" s="87" customFormat="1" ht="16.5" customHeight="1">
      <c r="A127" s="81">
        <v>4217</v>
      </c>
      <c r="B127" s="78" t="s">
        <v>17</v>
      </c>
      <c r="C127" s="104"/>
      <c r="D127" s="247"/>
      <c r="E127" s="254">
        <v>28332</v>
      </c>
    </row>
    <row r="128" spans="1:5" s="87" customFormat="1" ht="17.25" customHeight="1">
      <c r="A128" s="81">
        <v>4288</v>
      </c>
      <c r="B128" s="102" t="s">
        <v>68</v>
      </c>
      <c r="C128" s="48"/>
      <c r="D128" s="247">
        <v>7555</v>
      </c>
      <c r="E128" s="254"/>
    </row>
    <row r="129" spans="1:5" s="87" customFormat="1" ht="15.75" customHeight="1">
      <c r="A129" s="81">
        <v>4287</v>
      </c>
      <c r="B129" s="102" t="s">
        <v>68</v>
      </c>
      <c r="C129" s="48"/>
      <c r="D129" s="247"/>
      <c r="E129" s="254">
        <v>7555</v>
      </c>
    </row>
    <row r="130" spans="1:5" s="87" customFormat="1" ht="16.5" customHeight="1">
      <c r="A130" s="81">
        <v>4308</v>
      </c>
      <c r="B130" s="102" t="s">
        <v>9</v>
      </c>
      <c r="C130" s="104"/>
      <c r="D130" s="247">
        <v>319025</v>
      </c>
      <c r="E130" s="254"/>
    </row>
    <row r="131" spans="1:5" s="87" customFormat="1" ht="18.75" customHeight="1">
      <c r="A131" s="81">
        <v>4307</v>
      </c>
      <c r="B131" s="102" t="s">
        <v>9</v>
      </c>
      <c r="C131" s="104"/>
      <c r="D131" s="247"/>
      <c r="E131" s="254">
        <v>319025</v>
      </c>
    </row>
    <row r="132" spans="1:5" s="87" customFormat="1" ht="33.75" customHeight="1">
      <c r="A132" s="81">
        <v>4368</v>
      </c>
      <c r="B132" s="102" t="s">
        <v>69</v>
      </c>
      <c r="C132" s="48"/>
      <c r="D132" s="247">
        <v>189</v>
      </c>
      <c r="E132" s="254"/>
    </row>
    <row r="133" spans="1:5" s="87" customFormat="1" ht="36" customHeight="1">
      <c r="A133" s="81">
        <v>4367</v>
      </c>
      <c r="B133" s="102" t="s">
        <v>69</v>
      </c>
      <c r="C133" s="48"/>
      <c r="D133" s="247"/>
      <c r="E133" s="254">
        <v>189</v>
      </c>
    </row>
    <row r="134" spans="1:5" s="87" customFormat="1" ht="16.5" customHeight="1">
      <c r="A134" s="202">
        <v>4438</v>
      </c>
      <c r="B134" s="203" t="s">
        <v>70</v>
      </c>
      <c r="C134" s="48"/>
      <c r="D134" s="247">
        <v>1417</v>
      </c>
      <c r="E134" s="254"/>
    </row>
    <row r="135" spans="1:5" s="87" customFormat="1" ht="15.75" customHeight="1">
      <c r="A135" s="81">
        <v>4437</v>
      </c>
      <c r="B135" s="203" t="s">
        <v>70</v>
      </c>
      <c r="C135" s="104"/>
      <c r="D135" s="247"/>
      <c r="E135" s="254">
        <v>1417</v>
      </c>
    </row>
    <row r="136" spans="1:5" s="87" customFormat="1" ht="15.75" customHeight="1">
      <c r="A136" s="81">
        <v>4448</v>
      </c>
      <c r="B136" s="204" t="s">
        <v>71</v>
      </c>
      <c r="C136" s="104"/>
      <c r="D136" s="247">
        <v>6612</v>
      </c>
      <c r="E136" s="254"/>
    </row>
    <row r="137" spans="1:5" s="87" customFormat="1" ht="15" customHeight="1">
      <c r="A137" s="81">
        <v>4447</v>
      </c>
      <c r="B137" s="204" t="s">
        <v>71</v>
      </c>
      <c r="C137" s="48"/>
      <c r="D137" s="247"/>
      <c r="E137" s="254">
        <v>6612</v>
      </c>
    </row>
    <row r="138" spans="1:5" s="87" customFormat="1" ht="28.5" customHeight="1">
      <c r="A138" s="81">
        <v>4748</v>
      </c>
      <c r="B138" s="201" t="s">
        <v>72</v>
      </c>
      <c r="C138" s="48"/>
      <c r="D138" s="247">
        <v>1417</v>
      </c>
      <c r="E138" s="254"/>
    </row>
    <row r="139" spans="1:5" s="87" customFormat="1" ht="30" customHeight="1">
      <c r="A139" s="81">
        <v>4747</v>
      </c>
      <c r="B139" s="201" t="s">
        <v>72</v>
      </c>
      <c r="C139" s="48"/>
      <c r="D139" s="247"/>
      <c r="E139" s="254">
        <v>1417</v>
      </c>
    </row>
    <row r="140" spans="1:5" s="87" customFormat="1" ht="27.75" customHeight="1">
      <c r="A140" s="81">
        <v>4758</v>
      </c>
      <c r="B140" s="201" t="s">
        <v>16</v>
      </c>
      <c r="C140" s="48"/>
      <c r="D140" s="247">
        <v>9444</v>
      </c>
      <c r="E140" s="254"/>
    </row>
    <row r="141" spans="1:5" s="87" customFormat="1" ht="30" customHeight="1" thickBot="1">
      <c r="A141" s="81">
        <v>4757</v>
      </c>
      <c r="B141" s="201" t="s">
        <v>16</v>
      </c>
      <c r="C141" s="48"/>
      <c r="D141" s="247"/>
      <c r="E141" s="254">
        <v>9444</v>
      </c>
    </row>
    <row r="142" spans="1:5" s="87" customFormat="1" ht="18.75" customHeight="1" thickBot="1" thickTop="1">
      <c r="A142" s="139">
        <v>854</v>
      </c>
      <c r="B142" s="140" t="s">
        <v>59</v>
      </c>
      <c r="C142" s="141" t="s">
        <v>15</v>
      </c>
      <c r="D142" s="240">
        <f>D143+D145+D147</f>
        <v>2774</v>
      </c>
      <c r="E142" s="184">
        <f>E143+E145+E147</f>
        <v>2774</v>
      </c>
    </row>
    <row r="143" spans="1:5" s="87" customFormat="1" ht="18" customHeight="1" thickTop="1">
      <c r="A143" s="142">
        <v>85401</v>
      </c>
      <c r="B143" s="143" t="s">
        <v>60</v>
      </c>
      <c r="C143" s="144"/>
      <c r="D143" s="241">
        <f>D144</f>
        <v>2674</v>
      </c>
      <c r="E143" s="161"/>
    </row>
    <row r="144" spans="1:5" s="87" customFormat="1" ht="16.5" customHeight="1">
      <c r="A144" s="148">
        <v>4040</v>
      </c>
      <c r="B144" s="149" t="s">
        <v>100</v>
      </c>
      <c r="C144" s="150"/>
      <c r="D144" s="250">
        <v>2674</v>
      </c>
      <c r="E144" s="190"/>
    </row>
    <row r="145" spans="1:5" s="87" customFormat="1" ht="18.75" customHeight="1">
      <c r="A145" s="145">
        <v>85417</v>
      </c>
      <c r="B145" s="146" t="s">
        <v>61</v>
      </c>
      <c r="C145" s="147"/>
      <c r="D145" s="249">
        <f>D146</f>
        <v>100</v>
      </c>
      <c r="E145" s="174"/>
    </row>
    <row r="146" spans="1:5" s="87" customFormat="1" ht="17.25" customHeight="1">
      <c r="A146" s="148">
        <v>4040</v>
      </c>
      <c r="B146" s="149" t="s">
        <v>100</v>
      </c>
      <c r="C146" s="150"/>
      <c r="D146" s="250">
        <v>100</v>
      </c>
      <c r="E146" s="190"/>
    </row>
    <row r="147" spans="1:5" s="87" customFormat="1" ht="17.25" customHeight="1">
      <c r="A147" s="145">
        <v>85495</v>
      </c>
      <c r="B147" s="146" t="s">
        <v>26</v>
      </c>
      <c r="C147" s="147"/>
      <c r="D147" s="249"/>
      <c r="E147" s="174">
        <f>E148</f>
        <v>2774</v>
      </c>
    </row>
    <row r="148" spans="1:5" s="87" customFormat="1" ht="18.75" customHeight="1" thickBot="1">
      <c r="A148" s="258">
        <v>4300</v>
      </c>
      <c r="B148" s="82" t="s">
        <v>58</v>
      </c>
      <c r="C148" s="259"/>
      <c r="D148" s="123"/>
      <c r="E148" s="115">
        <v>2774</v>
      </c>
    </row>
    <row r="149" spans="1:5" s="87" customFormat="1" ht="23.25" customHeight="1" thickBot="1" thickTop="1">
      <c r="A149" s="208">
        <v>900</v>
      </c>
      <c r="B149" s="210" t="s">
        <v>105</v>
      </c>
      <c r="C149" s="154" t="s">
        <v>104</v>
      </c>
      <c r="D149" s="240"/>
      <c r="E149" s="184">
        <f>E150</f>
        <v>5700</v>
      </c>
    </row>
    <row r="150" spans="1:5" s="87" customFormat="1" ht="19.5" customHeight="1" thickTop="1">
      <c r="A150" s="155">
        <v>90001</v>
      </c>
      <c r="B150" s="263" t="s">
        <v>106</v>
      </c>
      <c r="C150" s="264"/>
      <c r="D150" s="241"/>
      <c r="E150" s="161">
        <f>E151</f>
        <v>5700</v>
      </c>
    </row>
    <row r="151" spans="1:5" s="87" customFormat="1" ht="17.25" customHeight="1" thickBot="1">
      <c r="A151" s="202">
        <v>6050</v>
      </c>
      <c r="B151" s="260" t="s">
        <v>53</v>
      </c>
      <c r="C151" s="262"/>
      <c r="D151" s="247"/>
      <c r="E151" s="248">
        <v>5700</v>
      </c>
    </row>
    <row r="152" spans="1:5" s="87" customFormat="1" ht="20.25" customHeight="1" thickBot="1" thickTop="1">
      <c r="A152" s="208">
        <v>926</v>
      </c>
      <c r="B152" s="210" t="s">
        <v>107</v>
      </c>
      <c r="C152" s="154" t="s">
        <v>104</v>
      </c>
      <c r="D152" s="240"/>
      <c r="E152" s="184">
        <f>E153</f>
        <v>4270</v>
      </c>
    </row>
    <row r="153" spans="1:5" s="87" customFormat="1" ht="19.5" customHeight="1" thickTop="1">
      <c r="A153" s="155">
        <v>92601</v>
      </c>
      <c r="B153" s="263" t="s">
        <v>108</v>
      </c>
      <c r="C153" s="264"/>
      <c r="D153" s="241"/>
      <c r="E153" s="161">
        <f>E154</f>
        <v>4270</v>
      </c>
    </row>
    <row r="154" spans="1:5" s="87" customFormat="1" ht="17.25" customHeight="1" thickBot="1">
      <c r="A154" s="202">
        <v>6050</v>
      </c>
      <c r="B154" s="261" t="s">
        <v>53</v>
      </c>
      <c r="C154" s="192"/>
      <c r="D154" s="247"/>
      <c r="E154" s="248">
        <v>4270</v>
      </c>
    </row>
    <row r="155" spans="1:5" s="17" customFormat="1" ht="21" customHeight="1" thickBot="1" thickTop="1">
      <c r="A155" s="32"/>
      <c r="B155" s="33" t="s">
        <v>10</v>
      </c>
      <c r="C155" s="269"/>
      <c r="D155" s="256">
        <f>D95+D22+D61+D142+D11+D89+D16+D58+D149+D152</f>
        <v>1122997</v>
      </c>
      <c r="E155" s="257">
        <f>E22+E95+E61+E142+E11+E89+E16+E58+E149+E152</f>
        <v>1122997</v>
      </c>
    </row>
    <row r="156" spans="1:5" s="17" customFormat="1" ht="15.75" thickTop="1">
      <c r="A156" s="39"/>
      <c r="B156" s="39"/>
      <c r="C156" s="72"/>
      <c r="D156" s="40"/>
      <c r="E156" s="40"/>
    </row>
    <row r="157" spans="1:5" s="17" customFormat="1" ht="15">
      <c r="A157" s="39"/>
      <c r="B157" s="39"/>
      <c r="C157" s="72"/>
      <c r="D157" s="39"/>
      <c r="E157" s="40"/>
    </row>
    <row r="158" spans="1:5" s="17" customFormat="1" ht="15">
      <c r="A158" s="39"/>
      <c r="B158" s="39"/>
      <c r="C158" s="72"/>
      <c r="D158" s="40"/>
      <c r="E158" s="40"/>
    </row>
    <row r="159" spans="1:5" s="15" customFormat="1" ht="15">
      <c r="A159" s="39"/>
      <c r="B159" s="39"/>
      <c r="C159" s="72"/>
      <c r="D159" s="39"/>
      <c r="E159" s="40"/>
    </row>
    <row r="160" spans="1:5" s="15" customFormat="1" ht="15">
      <c r="A160" s="18"/>
      <c r="B160" s="18"/>
      <c r="C160" s="73"/>
      <c r="D160" s="18"/>
      <c r="E160" s="34"/>
    </row>
    <row r="161" spans="1:5" s="15" customFormat="1" ht="15">
      <c r="A161" s="18"/>
      <c r="B161" s="18"/>
      <c r="C161" s="73"/>
      <c r="D161" s="18"/>
      <c r="E161" s="34"/>
    </row>
    <row r="162" spans="1:5" s="41" customFormat="1" ht="15">
      <c r="A162" s="18"/>
      <c r="B162" s="18"/>
      <c r="C162" s="73"/>
      <c r="D162" s="18"/>
      <c r="E162" s="34"/>
    </row>
    <row r="163" spans="1:5" s="42" customFormat="1" ht="15">
      <c r="A163" s="18"/>
      <c r="B163" s="18"/>
      <c r="C163" s="73"/>
      <c r="D163" s="18"/>
      <c r="E163" s="34"/>
    </row>
    <row r="164" spans="1:5" s="39" customFormat="1" ht="15">
      <c r="A164" s="18"/>
      <c r="B164" s="18"/>
      <c r="C164" s="73"/>
      <c r="D164" s="18"/>
      <c r="E164" s="34"/>
    </row>
    <row r="165" spans="1:5" s="39" customFormat="1" ht="15">
      <c r="A165" s="18"/>
      <c r="B165" s="18"/>
      <c r="C165" s="73"/>
      <c r="D165" s="18"/>
      <c r="E165" s="34"/>
    </row>
    <row r="166" spans="1:5" s="39" customFormat="1" ht="15">
      <c r="A166" s="18"/>
      <c r="B166" s="18"/>
      <c r="C166" s="73"/>
      <c r="D166" s="18"/>
      <c r="E166" s="34"/>
    </row>
    <row r="167" spans="1:5" s="39" customFormat="1" ht="15">
      <c r="A167" s="18"/>
      <c r="B167" s="18"/>
      <c r="C167" s="73"/>
      <c r="D167" s="18"/>
      <c r="E167" s="34"/>
    </row>
    <row r="168" spans="1:5" s="39" customFormat="1" ht="15">
      <c r="A168" s="18"/>
      <c r="B168" s="18"/>
      <c r="C168" s="73"/>
      <c r="D168" s="18"/>
      <c r="E168" s="34"/>
    </row>
    <row r="169" spans="1:5" s="39" customFormat="1" ht="15">
      <c r="A169" s="18"/>
      <c r="B169" s="18"/>
      <c r="C169" s="73"/>
      <c r="D169" s="18"/>
      <c r="E169" s="34"/>
    </row>
    <row r="170" spans="1:5" s="39" customFormat="1" ht="15">
      <c r="A170" s="18"/>
      <c r="B170" s="18"/>
      <c r="C170" s="73"/>
      <c r="D170" s="18"/>
      <c r="E170" s="34"/>
    </row>
    <row r="171" ht="15">
      <c r="C171" s="73"/>
    </row>
    <row r="172" ht="15">
      <c r="C172" s="73"/>
    </row>
    <row r="173" ht="15">
      <c r="C173" s="73"/>
    </row>
    <row r="174" ht="15">
      <c r="C174" s="73"/>
    </row>
    <row r="175" ht="15">
      <c r="C175" s="73"/>
    </row>
    <row r="176" ht="15">
      <c r="C176" s="73"/>
    </row>
    <row r="177" ht="15">
      <c r="C177" s="73"/>
    </row>
    <row r="178" ht="15">
      <c r="C178" s="73"/>
    </row>
    <row r="179" ht="15">
      <c r="C179" s="73"/>
    </row>
    <row r="180" ht="15">
      <c r="C180" s="73"/>
    </row>
    <row r="181" ht="15">
      <c r="C181" s="73"/>
    </row>
    <row r="182" ht="15">
      <c r="C182" s="73"/>
    </row>
    <row r="183" ht="15">
      <c r="C183" s="73"/>
    </row>
    <row r="184" ht="15">
      <c r="C184" s="73"/>
    </row>
    <row r="185" ht="15">
      <c r="C185" s="73"/>
    </row>
    <row r="186" ht="15">
      <c r="C186" s="73"/>
    </row>
    <row r="187" ht="15">
      <c r="C187" s="73"/>
    </row>
    <row r="188" ht="15">
      <c r="C188" s="73"/>
    </row>
    <row r="189" ht="15">
      <c r="C189" s="73"/>
    </row>
    <row r="190" ht="15">
      <c r="C190" s="73"/>
    </row>
  </sheetData>
  <printOptions horizontalCentered="1"/>
  <pageMargins left="0" right="0" top="0.984251968503937" bottom="0.6299212598425197" header="0.5118110236220472" footer="0.2755905511811024"/>
  <pageSetup firstPageNumber="5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1">
      <selection activeCell="D3" sqref="D3"/>
    </sheetView>
  </sheetViews>
  <sheetFormatPr defaultColWidth="9.00390625" defaultRowHeight="12.75"/>
  <cols>
    <col min="1" max="1" width="7.875" style="18" customWidth="1"/>
    <col min="2" max="2" width="40.875" style="18" customWidth="1"/>
    <col min="3" max="3" width="7.00390625" style="18" customWidth="1"/>
    <col min="4" max="4" width="16.375" style="18" customWidth="1"/>
    <col min="5" max="5" width="16.25390625" style="18" customWidth="1"/>
    <col min="6" max="16384" width="10.00390625" style="18" customWidth="1"/>
  </cols>
  <sheetData>
    <row r="1" spans="2:5" ht="13.5" customHeight="1">
      <c r="B1" s="19"/>
      <c r="C1" s="15"/>
      <c r="D1" s="2" t="s">
        <v>23</v>
      </c>
      <c r="E1" s="2"/>
    </row>
    <row r="2" spans="1:5" ht="13.5" customHeight="1">
      <c r="A2" s="20"/>
      <c r="B2" s="21"/>
      <c r="C2" s="22"/>
      <c r="D2" s="3" t="s">
        <v>113</v>
      </c>
      <c r="E2" s="3"/>
    </row>
    <row r="3" spans="1:5" ht="13.5" customHeight="1">
      <c r="A3" s="20"/>
      <c r="B3" s="21"/>
      <c r="C3" s="22"/>
      <c r="D3" s="71" t="s">
        <v>24</v>
      </c>
      <c r="E3" s="71"/>
    </row>
    <row r="4" spans="1:5" ht="13.5" customHeight="1">
      <c r="A4" s="20"/>
      <c r="B4" s="21"/>
      <c r="C4" s="22"/>
      <c r="D4" s="71" t="s">
        <v>49</v>
      </c>
      <c r="E4" s="71"/>
    </row>
    <row r="5" spans="1:5" ht="13.5" customHeight="1">
      <c r="A5" s="20"/>
      <c r="B5" s="21"/>
      <c r="C5" s="22"/>
      <c r="D5" s="71"/>
      <c r="E5" s="71"/>
    </row>
    <row r="6" spans="1:5" s="15" customFormat="1" ht="46.5" customHeight="1">
      <c r="A6" s="62" t="s">
        <v>14</v>
      </c>
      <c r="B6" s="24"/>
      <c r="C6" s="25"/>
      <c r="D6" s="25"/>
      <c r="E6" s="25"/>
    </row>
    <row r="7" spans="1:5" s="15" customFormat="1" ht="19.5" customHeight="1" thickBot="1">
      <c r="A7" s="23"/>
      <c r="B7" s="24"/>
      <c r="C7" s="25"/>
      <c r="D7" s="25"/>
      <c r="E7" s="74" t="s">
        <v>0</v>
      </c>
    </row>
    <row r="8" spans="1:5" s="26" customFormat="1" ht="27" customHeight="1">
      <c r="A8" s="69" t="s">
        <v>1</v>
      </c>
      <c r="B8" s="272" t="s">
        <v>2</v>
      </c>
      <c r="C8" s="89" t="s">
        <v>3</v>
      </c>
      <c r="D8" s="274" t="s">
        <v>4</v>
      </c>
      <c r="E8" s="275"/>
    </row>
    <row r="9" spans="1:5" s="26" customFormat="1" ht="12.75" customHeight="1">
      <c r="A9" s="70" t="s">
        <v>5</v>
      </c>
      <c r="B9" s="273"/>
      <c r="C9" s="86" t="s">
        <v>6</v>
      </c>
      <c r="D9" s="121" t="s">
        <v>8</v>
      </c>
      <c r="E9" s="107" t="s">
        <v>7</v>
      </c>
    </row>
    <row r="10" spans="1:5" s="57" customFormat="1" ht="10.5" customHeight="1" thickBot="1">
      <c r="A10" s="151">
        <v>1</v>
      </c>
      <c r="B10" s="125">
        <v>2</v>
      </c>
      <c r="C10" s="125">
        <v>3</v>
      </c>
      <c r="D10" s="152">
        <v>4</v>
      </c>
      <c r="E10" s="153">
        <v>5</v>
      </c>
    </row>
    <row r="11" spans="1:5" s="57" customFormat="1" ht="18" customHeight="1" thickBot="1" thickTop="1">
      <c r="A11" s="208">
        <v>801</v>
      </c>
      <c r="B11" s="210" t="s">
        <v>51</v>
      </c>
      <c r="C11" s="154" t="s">
        <v>15</v>
      </c>
      <c r="D11" s="183">
        <f>D12+D14+D16+D18+D22+D26+D28+D30+D32</f>
        <v>91092</v>
      </c>
      <c r="E11" s="184">
        <f>E12+E14+E16+E18+E22+E26+E28+E30+E32</f>
        <v>91092</v>
      </c>
    </row>
    <row r="12" spans="1:5" s="57" customFormat="1" ht="18" customHeight="1" thickTop="1">
      <c r="A12" s="155">
        <v>80102</v>
      </c>
      <c r="B12" s="156" t="s">
        <v>94</v>
      </c>
      <c r="C12" s="159"/>
      <c r="D12" s="160"/>
      <c r="E12" s="161">
        <f>E13</f>
        <v>9115</v>
      </c>
    </row>
    <row r="13" spans="1:5" s="57" customFormat="1" ht="18" customHeight="1">
      <c r="A13" s="163">
        <v>4040</v>
      </c>
      <c r="B13" s="164" t="s">
        <v>100</v>
      </c>
      <c r="C13" s="165"/>
      <c r="D13" s="122"/>
      <c r="E13" s="117">
        <v>9115</v>
      </c>
    </row>
    <row r="14" spans="1:5" s="57" customFormat="1" ht="20.25" customHeight="1">
      <c r="A14" s="170">
        <v>80111</v>
      </c>
      <c r="B14" s="171" t="s">
        <v>95</v>
      </c>
      <c r="C14" s="172"/>
      <c r="D14" s="173">
        <f>D15</f>
        <v>4064</v>
      </c>
      <c r="E14" s="174"/>
    </row>
    <row r="15" spans="1:5" s="57" customFormat="1" ht="18" customHeight="1">
      <c r="A15" s="163">
        <v>4040</v>
      </c>
      <c r="B15" s="164" t="s">
        <v>100</v>
      </c>
      <c r="C15" s="165"/>
      <c r="D15" s="122">
        <v>4064</v>
      </c>
      <c r="E15" s="117"/>
    </row>
    <row r="16" spans="1:5" s="57" customFormat="1" ht="20.25" customHeight="1">
      <c r="A16" s="170">
        <v>80120</v>
      </c>
      <c r="B16" s="171" t="s">
        <v>96</v>
      </c>
      <c r="C16" s="172"/>
      <c r="D16" s="173">
        <f>D17</f>
        <v>17746</v>
      </c>
      <c r="E16" s="174"/>
    </row>
    <row r="17" spans="1:5" s="57" customFormat="1" ht="18" customHeight="1">
      <c r="A17" s="163">
        <v>4040</v>
      </c>
      <c r="B17" s="164" t="s">
        <v>100</v>
      </c>
      <c r="C17" s="165"/>
      <c r="D17" s="122">
        <v>17746</v>
      </c>
      <c r="E17" s="117"/>
    </row>
    <row r="18" spans="1:5" s="57" customFormat="1" ht="20.25" customHeight="1">
      <c r="A18" s="170">
        <v>80123</v>
      </c>
      <c r="B18" s="171" t="s">
        <v>97</v>
      </c>
      <c r="C18" s="172"/>
      <c r="D18" s="173">
        <f>D19+D20+D21</f>
        <v>518</v>
      </c>
      <c r="E18" s="174"/>
    </row>
    <row r="19" spans="1:5" s="57" customFormat="1" ht="18" customHeight="1">
      <c r="A19" s="65">
        <v>4040</v>
      </c>
      <c r="B19" s="162" t="s">
        <v>100</v>
      </c>
      <c r="C19" s="157"/>
      <c r="D19" s="158">
        <v>370</v>
      </c>
      <c r="E19" s="111"/>
    </row>
    <row r="20" spans="1:5" s="57" customFormat="1" ht="18" customHeight="1">
      <c r="A20" s="61">
        <v>4110</v>
      </c>
      <c r="B20" s="166" t="s">
        <v>20</v>
      </c>
      <c r="C20" s="157"/>
      <c r="D20" s="158">
        <v>25</v>
      </c>
      <c r="E20" s="111"/>
    </row>
    <row r="21" spans="1:5" s="57" customFormat="1" ht="18" customHeight="1">
      <c r="A21" s="175">
        <v>4120</v>
      </c>
      <c r="B21" s="176" t="s">
        <v>21</v>
      </c>
      <c r="C21" s="177"/>
      <c r="D21" s="178">
        <v>123</v>
      </c>
      <c r="E21" s="179"/>
    </row>
    <row r="22" spans="1:5" s="57" customFormat="1" ht="19.5" customHeight="1">
      <c r="A22" s="170">
        <v>80130</v>
      </c>
      <c r="B22" s="171" t="s">
        <v>98</v>
      </c>
      <c r="C22" s="172"/>
      <c r="D22" s="173">
        <f>SUM(D23:D25)</f>
        <v>59148</v>
      </c>
      <c r="E22" s="174">
        <f>SUM(E23:E25)</f>
        <v>6000</v>
      </c>
    </row>
    <row r="23" spans="1:5" s="57" customFormat="1" ht="18" customHeight="1">
      <c r="A23" s="61">
        <v>4040</v>
      </c>
      <c r="B23" s="162" t="s">
        <v>100</v>
      </c>
      <c r="C23" s="157"/>
      <c r="D23" s="158">
        <v>53148</v>
      </c>
      <c r="E23" s="111"/>
    </row>
    <row r="24" spans="1:5" s="57" customFormat="1" ht="18" customHeight="1">
      <c r="A24" s="61">
        <v>4210</v>
      </c>
      <c r="B24" s="138" t="s">
        <v>17</v>
      </c>
      <c r="C24" s="157"/>
      <c r="D24" s="158">
        <v>6000</v>
      </c>
      <c r="E24" s="111"/>
    </row>
    <row r="25" spans="1:5" s="57" customFormat="1" ht="28.5" customHeight="1">
      <c r="A25" s="175">
        <v>4750</v>
      </c>
      <c r="B25" s="180" t="s">
        <v>16</v>
      </c>
      <c r="C25" s="177"/>
      <c r="D25" s="178"/>
      <c r="E25" s="179">
        <v>6000</v>
      </c>
    </row>
    <row r="26" spans="1:5" s="57" customFormat="1" ht="19.5" customHeight="1">
      <c r="A26" s="170">
        <v>80134</v>
      </c>
      <c r="B26" s="171" t="s">
        <v>62</v>
      </c>
      <c r="C26" s="172"/>
      <c r="D26" s="173"/>
      <c r="E26" s="174">
        <f>E27</f>
        <v>6150</v>
      </c>
    </row>
    <row r="27" spans="1:5" s="57" customFormat="1" ht="18" customHeight="1">
      <c r="A27" s="163">
        <v>4040</v>
      </c>
      <c r="B27" s="164" t="s">
        <v>44</v>
      </c>
      <c r="C27" s="165"/>
      <c r="D27" s="122"/>
      <c r="E27" s="117">
        <v>6150</v>
      </c>
    </row>
    <row r="28" spans="1:5" s="57" customFormat="1" ht="37.5" customHeight="1">
      <c r="A28" s="170">
        <v>80140</v>
      </c>
      <c r="B28" s="181" t="s">
        <v>63</v>
      </c>
      <c r="C28" s="172"/>
      <c r="D28" s="173">
        <f>D29</f>
        <v>9345</v>
      </c>
      <c r="E28" s="174"/>
    </row>
    <row r="29" spans="1:5" s="57" customFormat="1" ht="18" customHeight="1">
      <c r="A29" s="163">
        <v>4040</v>
      </c>
      <c r="B29" s="164" t="s">
        <v>100</v>
      </c>
      <c r="C29" s="165"/>
      <c r="D29" s="122">
        <v>9345</v>
      </c>
      <c r="E29" s="117"/>
    </row>
    <row r="30" spans="1:5" s="57" customFormat="1" ht="18" customHeight="1">
      <c r="A30" s="170">
        <v>80146</v>
      </c>
      <c r="B30" s="182" t="s">
        <v>64</v>
      </c>
      <c r="C30" s="172"/>
      <c r="D30" s="173">
        <f>D31</f>
        <v>71</v>
      </c>
      <c r="E30" s="174"/>
    </row>
    <row r="31" spans="1:5" s="57" customFormat="1" ht="18" customHeight="1">
      <c r="A31" s="163">
        <v>4040</v>
      </c>
      <c r="B31" s="164" t="s">
        <v>100</v>
      </c>
      <c r="C31" s="165"/>
      <c r="D31" s="122">
        <v>71</v>
      </c>
      <c r="E31" s="117"/>
    </row>
    <row r="32" spans="1:5" s="57" customFormat="1" ht="21" customHeight="1">
      <c r="A32" s="170">
        <v>80195</v>
      </c>
      <c r="B32" s="171" t="s">
        <v>26</v>
      </c>
      <c r="C32" s="172"/>
      <c r="D32" s="173">
        <f>D33+D34</f>
        <v>200</v>
      </c>
      <c r="E32" s="174">
        <f>E33+E34</f>
        <v>69827</v>
      </c>
    </row>
    <row r="33" spans="1:5" s="57" customFormat="1" ht="18" customHeight="1">
      <c r="A33" s="65">
        <v>4300</v>
      </c>
      <c r="B33" s="162" t="s">
        <v>78</v>
      </c>
      <c r="C33" s="223"/>
      <c r="D33" s="224"/>
      <c r="E33" s="225">
        <v>69627</v>
      </c>
    </row>
    <row r="34" spans="1:5" s="57" customFormat="1" ht="20.25" customHeight="1">
      <c r="A34" s="61"/>
      <c r="B34" s="222" t="s">
        <v>99</v>
      </c>
      <c r="C34" s="226"/>
      <c r="D34" s="227">
        <f>SUM(D35:D36)</f>
        <v>200</v>
      </c>
      <c r="E34" s="228">
        <f>SUM(E35:E36)</f>
        <v>200</v>
      </c>
    </row>
    <row r="35" spans="1:5" s="57" customFormat="1" ht="18" customHeight="1">
      <c r="A35" s="61">
        <v>4217</v>
      </c>
      <c r="B35" s="138" t="s">
        <v>17</v>
      </c>
      <c r="C35" s="157"/>
      <c r="D35" s="158">
        <v>200</v>
      </c>
      <c r="E35" s="111"/>
    </row>
    <row r="36" spans="1:5" s="57" customFormat="1" ht="28.5" customHeight="1">
      <c r="A36" s="175">
        <v>4747</v>
      </c>
      <c r="B36" s="239" t="s">
        <v>72</v>
      </c>
      <c r="C36" s="177"/>
      <c r="D36" s="178"/>
      <c r="E36" s="179">
        <v>200</v>
      </c>
    </row>
    <row r="37" spans="1:5" s="17" customFormat="1" ht="18.75" customHeight="1" thickBot="1">
      <c r="A37" s="234">
        <v>852</v>
      </c>
      <c r="B37" s="235" t="s">
        <v>19</v>
      </c>
      <c r="C37" s="236" t="s">
        <v>18</v>
      </c>
      <c r="D37" s="237">
        <f>D38</f>
        <v>4500</v>
      </c>
      <c r="E37" s="238">
        <f>E38+E40</f>
        <v>4500</v>
      </c>
    </row>
    <row r="38" spans="1:5" s="17" customFormat="1" ht="20.25" customHeight="1" thickTop="1">
      <c r="A38" s="229">
        <v>85204</v>
      </c>
      <c r="B38" s="230" t="s">
        <v>41</v>
      </c>
      <c r="C38" s="231"/>
      <c r="D38" s="232">
        <f>D39</f>
        <v>4500</v>
      </c>
      <c r="E38" s="233"/>
    </row>
    <row r="39" spans="1:5" s="31" customFormat="1" ht="18" customHeight="1">
      <c r="A39" s="163">
        <v>3110</v>
      </c>
      <c r="B39" s="211" t="s">
        <v>42</v>
      </c>
      <c r="C39" s="118"/>
      <c r="D39" s="122">
        <v>4500</v>
      </c>
      <c r="E39" s="117"/>
    </row>
    <row r="40" spans="1:5" s="14" customFormat="1" ht="19.5" customHeight="1">
      <c r="A40" s="213">
        <v>85295</v>
      </c>
      <c r="B40" s="214" t="s">
        <v>26</v>
      </c>
      <c r="C40" s="215"/>
      <c r="D40" s="216"/>
      <c r="E40" s="217">
        <f>SUM(E41:E42)</f>
        <v>4500</v>
      </c>
    </row>
    <row r="41" spans="1:5" s="14" customFormat="1" ht="18.75" customHeight="1">
      <c r="A41" s="209">
        <v>4210</v>
      </c>
      <c r="B41" s="114" t="s">
        <v>17</v>
      </c>
      <c r="C41" s="119"/>
      <c r="D41" s="123"/>
      <c r="E41" s="115">
        <v>1000</v>
      </c>
    </row>
    <row r="42" spans="1:5" s="14" customFormat="1" ht="18" customHeight="1" thickBot="1">
      <c r="A42" s="185">
        <v>4300</v>
      </c>
      <c r="B42" s="270" t="s">
        <v>9</v>
      </c>
      <c r="C42" s="271"/>
      <c r="D42" s="186"/>
      <c r="E42" s="187">
        <v>3500</v>
      </c>
    </row>
    <row r="43" spans="1:5" s="14" customFormat="1" ht="19.5" customHeight="1" thickBot="1" thickTop="1">
      <c r="A43" s="193">
        <v>854</v>
      </c>
      <c r="B43" s="196" t="s">
        <v>59</v>
      </c>
      <c r="C43" s="141" t="s">
        <v>15</v>
      </c>
      <c r="D43" s="194">
        <f>D44+D46+D48+D50+D52+D54</f>
        <v>8218</v>
      </c>
      <c r="E43" s="195">
        <f>E44+E46+E48+E50+E52+E54</f>
        <v>8218</v>
      </c>
    </row>
    <row r="44" spans="1:5" s="14" customFormat="1" ht="18" customHeight="1" thickTop="1">
      <c r="A44" s="167">
        <v>85401</v>
      </c>
      <c r="B44" s="156" t="s">
        <v>60</v>
      </c>
      <c r="C44" s="197"/>
      <c r="D44" s="168"/>
      <c r="E44" s="169">
        <f>E45</f>
        <v>1943</v>
      </c>
    </row>
    <row r="45" spans="1:5" s="14" customFormat="1" ht="18" customHeight="1">
      <c r="A45" s="188">
        <v>4040</v>
      </c>
      <c r="B45" s="164" t="s">
        <v>100</v>
      </c>
      <c r="C45" s="191"/>
      <c r="D45" s="189"/>
      <c r="E45" s="190">
        <v>1943</v>
      </c>
    </row>
    <row r="46" spans="1:5" s="14" customFormat="1" ht="18" customHeight="1">
      <c r="A46" s="170">
        <v>85403</v>
      </c>
      <c r="B46" s="198" t="s">
        <v>65</v>
      </c>
      <c r="C46" s="199"/>
      <c r="D46" s="173"/>
      <c r="E46" s="174">
        <f>E47</f>
        <v>3</v>
      </c>
    </row>
    <row r="47" spans="1:5" s="14" customFormat="1" ht="18" customHeight="1">
      <c r="A47" s="188">
        <v>4040</v>
      </c>
      <c r="B47" s="164" t="s">
        <v>100</v>
      </c>
      <c r="C47" s="191"/>
      <c r="D47" s="189"/>
      <c r="E47" s="190">
        <v>3</v>
      </c>
    </row>
    <row r="48" spans="1:5" s="14" customFormat="1" ht="27" customHeight="1">
      <c r="A48" s="170">
        <v>85406</v>
      </c>
      <c r="B48" s="198" t="s">
        <v>66</v>
      </c>
      <c r="C48" s="199"/>
      <c r="D48" s="173"/>
      <c r="E48" s="174">
        <f>E49</f>
        <v>371</v>
      </c>
    </row>
    <row r="49" spans="1:5" s="14" customFormat="1" ht="18" customHeight="1">
      <c r="A49" s="188">
        <v>4040</v>
      </c>
      <c r="B49" s="164" t="s">
        <v>100</v>
      </c>
      <c r="C49" s="191"/>
      <c r="D49" s="189"/>
      <c r="E49" s="190">
        <v>371</v>
      </c>
    </row>
    <row r="50" spans="1:5" s="14" customFormat="1" ht="27" customHeight="1">
      <c r="A50" s="170">
        <v>85407</v>
      </c>
      <c r="B50" s="198" t="s">
        <v>79</v>
      </c>
      <c r="C50" s="199"/>
      <c r="D50" s="173">
        <f>D51</f>
        <v>1522</v>
      </c>
      <c r="E50" s="174"/>
    </row>
    <row r="51" spans="1:5" s="14" customFormat="1" ht="18" customHeight="1">
      <c r="A51" s="188">
        <v>4040</v>
      </c>
      <c r="B51" s="164" t="s">
        <v>100</v>
      </c>
      <c r="C51" s="191"/>
      <c r="D51" s="189">
        <v>1522</v>
      </c>
      <c r="E51" s="190"/>
    </row>
    <row r="52" spans="1:5" s="14" customFormat="1" ht="18" customHeight="1">
      <c r="A52" s="170">
        <v>85410</v>
      </c>
      <c r="B52" s="198" t="s">
        <v>67</v>
      </c>
      <c r="C52" s="199"/>
      <c r="D52" s="173">
        <f>D53</f>
        <v>6696</v>
      </c>
      <c r="E52" s="174"/>
    </row>
    <row r="53" spans="1:5" s="14" customFormat="1" ht="18" customHeight="1">
      <c r="A53" s="188">
        <v>4040</v>
      </c>
      <c r="B53" s="164" t="s">
        <v>100</v>
      </c>
      <c r="C53" s="191"/>
      <c r="D53" s="189">
        <v>6696</v>
      </c>
      <c r="E53" s="190"/>
    </row>
    <row r="54" spans="1:5" s="14" customFormat="1" ht="18" customHeight="1">
      <c r="A54" s="170">
        <v>85495</v>
      </c>
      <c r="B54" s="198" t="s">
        <v>26</v>
      </c>
      <c r="C54" s="199"/>
      <c r="D54" s="173"/>
      <c r="E54" s="174">
        <f>E55</f>
        <v>5901</v>
      </c>
    </row>
    <row r="55" spans="1:5" s="14" customFormat="1" ht="18" customHeight="1" thickBot="1">
      <c r="A55" s="185">
        <v>4300</v>
      </c>
      <c r="B55" s="116" t="s">
        <v>80</v>
      </c>
      <c r="C55" s="192"/>
      <c r="D55" s="186"/>
      <c r="E55" s="187">
        <v>5901</v>
      </c>
    </row>
    <row r="56" spans="1:5" ht="21" customHeight="1" thickBot="1" thickTop="1">
      <c r="A56" s="112"/>
      <c r="B56" s="212" t="s">
        <v>10</v>
      </c>
      <c r="C56" s="120"/>
      <c r="D56" s="124">
        <f>D11+D37+D43</f>
        <v>103810</v>
      </c>
      <c r="E56" s="113">
        <f>E11+E37+E43</f>
        <v>103810</v>
      </c>
    </row>
    <row r="57" spans="3:4" ht="15.75" thickTop="1">
      <c r="C57" s="64"/>
      <c r="D57" s="64"/>
    </row>
    <row r="58" spans="3:5" ht="15">
      <c r="C58" s="64"/>
      <c r="D58" s="64"/>
      <c r="E58" s="34"/>
    </row>
    <row r="59" spans="3:4" ht="15">
      <c r="C59" s="64"/>
      <c r="D59" s="64"/>
    </row>
    <row r="60" spans="3:4" ht="15">
      <c r="C60" s="64"/>
      <c r="D60" s="64"/>
    </row>
    <row r="61" spans="3:4" ht="15">
      <c r="C61" s="64"/>
      <c r="D61" s="64"/>
    </row>
    <row r="62" spans="3:4" ht="15">
      <c r="C62" s="64"/>
      <c r="D62" s="64"/>
    </row>
    <row r="63" spans="3:4" ht="15">
      <c r="C63" s="64"/>
      <c r="D63" s="64"/>
    </row>
    <row r="64" spans="3:4" ht="15">
      <c r="C64" s="64"/>
      <c r="D64" s="64"/>
    </row>
    <row r="65" spans="3:4" ht="15">
      <c r="C65" s="64"/>
      <c r="D65" s="64"/>
    </row>
    <row r="66" spans="3:4" ht="15">
      <c r="C66" s="64"/>
      <c r="D66" s="64"/>
    </row>
    <row r="67" spans="3:4" ht="15">
      <c r="C67" s="64"/>
      <c r="D67" s="64"/>
    </row>
    <row r="68" spans="3:4" ht="15">
      <c r="C68" s="64"/>
      <c r="D68" s="64"/>
    </row>
    <row r="69" spans="3:4" ht="15">
      <c r="C69" s="64"/>
      <c r="D69" s="64"/>
    </row>
    <row r="70" spans="3:4" ht="15">
      <c r="C70" s="64"/>
      <c r="D70" s="64"/>
    </row>
    <row r="71" spans="3:4" ht="15">
      <c r="C71" s="64"/>
      <c r="D71" s="64"/>
    </row>
    <row r="72" spans="3:4" ht="15">
      <c r="C72" s="64"/>
      <c r="D72" s="64"/>
    </row>
    <row r="73" spans="3:4" ht="15">
      <c r="C73" s="64"/>
      <c r="D73" s="64"/>
    </row>
    <row r="74" spans="3:4" ht="15">
      <c r="C74" s="64"/>
      <c r="D74" s="64"/>
    </row>
    <row r="75" spans="3:4" ht="15">
      <c r="C75" s="64"/>
      <c r="D75" s="64"/>
    </row>
    <row r="76" spans="3:4" ht="15">
      <c r="C76" s="64"/>
      <c r="D76" s="64"/>
    </row>
    <row r="77" spans="3:4" ht="15">
      <c r="C77" s="64"/>
      <c r="D77" s="64"/>
    </row>
    <row r="78" spans="3:4" ht="15">
      <c r="C78" s="64"/>
      <c r="D78" s="64"/>
    </row>
    <row r="79" spans="3:4" ht="15">
      <c r="C79" s="64"/>
      <c r="D79" s="64"/>
    </row>
    <row r="80" spans="3:4" ht="15">
      <c r="C80" s="64"/>
      <c r="D80" s="64"/>
    </row>
    <row r="81" spans="3:4" ht="15">
      <c r="C81" s="64"/>
      <c r="D81" s="64"/>
    </row>
    <row r="82" spans="3:4" ht="15">
      <c r="C82" s="64"/>
      <c r="D82" s="64"/>
    </row>
    <row r="83" spans="3:4" ht="15">
      <c r="C83" s="64"/>
      <c r="D83" s="64"/>
    </row>
    <row r="84" spans="3:4" ht="15">
      <c r="C84" s="64"/>
      <c r="D84" s="64"/>
    </row>
  </sheetData>
  <mergeCells count="2">
    <mergeCell ref="B8:B9"/>
    <mergeCell ref="D8:E8"/>
  </mergeCells>
  <printOptions horizontalCentered="1"/>
  <pageMargins left="0.6692913385826772" right="0.6692913385826772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&amp;C&amp;"Calibri,Regular"&amp;P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875" style="1" customWidth="1"/>
    <col min="2" max="2" width="38.00390625" style="1" customWidth="1"/>
    <col min="3" max="3" width="6.875" style="52" customWidth="1"/>
    <col min="4" max="4" width="17.25390625" style="1" customWidth="1"/>
    <col min="5" max="5" width="17.125" style="1" customWidth="1"/>
    <col min="6" max="16384" width="10.00390625" style="1" customWidth="1"/>
  </cols>
  <sheetData>
    <row r="1" spans="3:5" s="7" customFormat="1" ht="13.5" customHeight="1">
      <c r="C1" s="48"/>
      <c r="D1" s="2" t="s">
        <v>25</v>
      </c>
      <c r="E1" s="2"/>
    </row>
    <row r="2" spans="1:5" s="7" customFormat="1" ht="13.5" customHeight="1">
      <c r="A2" s="49"/>
      <c r="B2" s="50"/>
      <c r="C2" s="51"/>
      <c r="D2" s="3" t="s">
        <v>113</v>
      </c>
      <c r="E2" s="3"/>
    </row>
    <row r="3" spans="1:5" s="7" customFormat="1" ht="13.5" customHeight="1">
      <c r="A3" s="49"/>
      <c r="B3" s="50"/>
      <c r="C3" s="51"/>
      <c r="D3" s="71" t="s">
        <v>24</v>
      </c>
      <c r="E3" s="71"/>
    </row>
    <row r="4" spans="1:5" s="7" customFormat="1" ht="13.5" customHeight="1">
      <c r="A4" s="49"/>
      <c r="B4" s="50"/>
      <c r="C4" s="51"/>
      <c r="D4" s="71" t="s">
        <v>50</v>
      </c>
      <c r="E4" s="71"/>
    </row>
    <row r="5" spans="1:5" s="7" customFormat="1" ht="24" customHeight="1">
      <c r="A5" s="49"/>
      <c r="B5" s="50"/>
      <c r="C5" s="51"/>
      <c r="D5" s="8"/>
      <c r="E5" s="3"/>
    </row>
    <row r="6" spans="1:5" s="7" customFormat="1" ht="61.5" customHeight="1">
      <c r="A6" s="4" t="s">
        <v>111</v>
      </c>
      <c r="B6" s="5"/>
      <c r="C6" s="10"/>
      <c r="D6" s="6"/>
      <c r="E6" s="53"/>
    </row>
    <row r="7" spans="1:5" s="7" customFormat="1" ht="15" customHeight="1" thickBot="1">
      <c r="A7" s="4"/>
      <c r="B7" s="5"/>
      <c r="C7" s="51"/>
      <c r="D7" s="8"/>
      <c r="E7" s="76" t="s">
        <v>0</v>
      </c>
    </row>
    <row r="8" spans="1:5" s="9" customFormat="1" ht="27" customHeight="1">
      <c r="A8" s="67" t="s">
        <v>1</v>
      </c>
      <c r="B8" s="66" t="s">
        <v>2</v>
      </c>
      <c r="C8" s="127" t="s">
        <v>3</v>
      </c>
      <c r="D8" s="276" t="s">
        <v>4</v>
      </c>
      <c r="E8" s="277"/>
    </row>
    <row r="9" spans="1:5" s="9" customFormat="1" ht="14.25" customHeight="1">
      <c r="A9" s="68" t="s">
        <v>5</v>
      </c>
      <c r="B9" s="54"/>
      <c r="C9" s="128" t="s">
        <v>6</v>
      </c>
      <c r="D9" s="132" t="s">
        <v>8</v>
      </c>
      <c r="E9" s="107" t="s">
        <v>7</v>
      </c>
    </row>
    <row r="10" spans="1:5" s="57" customFormat="1" ht="9.75" customHeight="1" thickBot="1">
      <c r="A10" s="59">
        <v>1</v>
      </c>
      <c r="B10" s="60">
        <v>2</v>
      </c>
      <c r="C10" s="125">
        <v>3</v>
      </c>
      <c r="D10" s="133">
        <v>4</v>
      </c>
      <c r="E10" s="108">
        <v>5</v>
      </c>
    </row>
    <row r="11" spans="1:5" s="15" customFormat="1" ht="29.25" customHeight="1" thickBot="1" thickTop="1">
      <c r="A11" s="27">
        <v>754</v>
      </c>
      <c r="B11" s="88" t="s">
        <v>22</v>
      </c>
      <c r="C11" s="91" t="s">
        <v>110</v>
      </c>
      <c r="D11" s="134">
        <f>D12</f>
        <v>32616</v>
      </c>
      <c r="E11" s="109">
        <f>E12</f>
        <v>32616</v>
      </c>
    </row>
    <row r="12" spans="1:5" s="15" customFormat="1" ht="28.5" customHeight="1" thickTop="1">
      <c r="A12" s="29">
        <v>75411</v>
      </c>
      <c r="B12" s="77" t="s">
        <v>43</v>
      </c>
      <c r="C12" s="129"/>
      <c r="D12" s="135">
        <f>SUM(D13:D18)</f>
        <v>32616</v>
      </c>
      <c r="E12" s="110">
        <f>SUM(E13:E18)</f>
        <v>32616</v>
      </c>
    </row>
    <row r="13" spans="1:5" s="15" customFormat="1" ht="18.75" customHeight="1">
      <c r="A13" s="11">
        <v>4010</v>
      </c>
      <c r="B13" s="102" t="s">
        <v>33</v>
      </c>
      <c r="C13" s="130"/>
      <c r="D13" s="136"/>
      <c r="E13" s="111">
        <v>10590</v>
      </c>
    </row>
    <row r="14" spans="1:5" s="15" customFormat="1" ht="18.75" customHeight="1">
      <c r="A14" s="11">
        <v>4040</v>
      </c>
      <c r="B14" s="78" t="s">
        <v>100</v>
      </c>
      <c r="C14" s="130"/>
      <c r="D14" s="136">
        <v>3332</v>
      </c>
      <c r="E14" s="111"/>
    </row>
    <row r="15" spans="1:5" s="15" customFormat="1" ht="30" customHeight="1">
      <c r="A15" s="11">
        <v>4050</v>
      </c>
      <c r="B15" s="78" t="s">
        <v>45</v>
      </c>
      <c r="C15" s="130"/>
      <c r="D15" s="136"/>
      <c r="E15" s="111">
        <v>21691</v>
      </c>
    </row>
    <row r="16" spans="1:5" s="15" customFormat="1" ht="45" customHeight="1">
      <c r="A16" s="61">
        <v>4060</v>
      </c>
      <c r="B16" s="78" t="s">
        <v>46</v>
      </c>
      <c r="C16" s="130"/>
      <c r="D16" s="136">
        <v>28949</v>
      </c>
      <c r="E16" s="111"/>
    </row>
    <row r="17" spans="1:5" s="15" customFormat="1" ht="18" customHeight="1">
      <c r="A17" s="61">
        <v>4170</v>
      </c>
      <c r="B17" s="138" t="s">
        <v>13</v>
      </c>
      <c r="C17" s="130"/>
      <c r="D17" s="136">
        <v>335</v>
      </c>
      <c r="E17" s="111"/>
    </row>
    <row r="18" spans="1:5" s="15" customFormat="1" ht="31.5" customHeight="1" thickBot="1">
      <c r="A18" s="61">
        <v>4440</v>
      </c>
      <c r="B18" s="78" t="s">
        <v>47</v>
      </c>
      <c r="C18" s="130"/>
      <c r="D18" s="136"/>
      <c r="E18" s="111">
        <v>335</v>
      </c>
    </row>
    <row r="19" spans="1:5" s="18" customFormat="1" ht="20.25" customHeight="1" thickBot="1" thickTop="1">
      <c r="A19" s="32"/>
      <c r="B19" s="33" t="s">
        <v>10</v>
      </c>
      <c r="C19" s="131"/>
      <c r="D19" s="137">
        <f>D11</f>
        <v>32616</v>
      </c>
      <c r="E19" s="126">
        <f>E11</f>
        <v>32616</v>
      </c>
    </row>
    <row r="20" ht="16.5" thickTop="1"/>
  </sheetData>
  <mergeCells count="1">
    <mergeCell ref="D8:E8"/>
  </mergeCells>
  <printOptions horizontalCentered="1"/>
  <pageMargins left="0.6692913385826772" right="0.6692913385826772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2010-05-04T10:56:26Z</cp:lastPrinted>
  <dcterms:created xsi:type="dcterms:W3CDTF">2008-07-23T10:22:58Z</dcterms:created>
  <dcterms:modified xsi:type="dcterms:W3CDTF">2010-05-05T06:33:27Z</dcterms:modified>
  <cp:category/>
  <cp:version/>
  <cp:contentType/>
  <cp:contentStatus/>
</cp:coreProperties>
</file>