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1"/>
  </bookViews>
  <sheets>
    <sheet name="nr 1" sheetId="1" r:id="rId1"/>
    <sheet name="nr 2" sheetId="2" r:id="rId2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<sst xmlns="http://schemas.openxmlformats.org/spreadsheetml/2006/main" count="173" uniqueCount="109">
  <si>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</si>
  <si>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</si>
  <si>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</si>
  <si>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</si>
  <si>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</si>
  <si>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</si>
  <si>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</si>
  <si>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</si>
  <si>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</si>
  <si>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</si>
  <si>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</si>
  <si>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Zakup usług pozostałych</t>
  </si>
  <si>
    <t>OŚWIATA I WYCHOWANIE</t>
  </si>
  <si>
    <t>E</t>
  </si>
  <si>
    <t>Pozostała działalność</t>
  </si>
  <si>
    <t>Zakup materiałów i wyposażenia</t>
  </si>
  <si>
    <t>Składki na ubezpieczenia społeczne</t>
  </si>
  <si>
    <t>OGÓŁEM</t>
  </si>
  <si>
    <t>Załącznik nr 1 do Zarządzenia</t>
  </si>
  <si>
    <t>OA</t>
  </si>
  <si>
    <t>EDUKACYJNA OPIEKA WYCHOWAWCZA</t>
  </si>
  <si>
    <t>KS</t>
  </si>
  <si>
    <t>854</t>
  </si>
  <si>
    <t>GKO</t>
  </si>
  <si>
    <t>Zakup usług remontowych</t>
  </si>
  <si>
    <t>Wynagrodzenia osobowe pracowników</t>
  </si>
  <si>
    <t>KULTURA I OCHRONA DZIEDZICTWA NARODOWEGO</t>
  </si>
  <si>
    <t>Pomoc materialna dla uczniów</t>
  </si>
  <si>
    <t>Różne opłaty i składki</t>
  </si>
  <si>
    <t>Dotacje celowe otrzymane z powiatu na zadania bieżące realizowane na podstawie porozumień (umów) między jednostkami samorządu terytorialnego</t>
  </si>
  <si>
    <t>Dotacje celowe otrzymane z budżetu na finansowanie lub dofinansowanie kosztów realizacji inwestycji i zakupów inwestycyjnych innych jednostek sektora finansów publicznych</t>
  </si>
  <si>
    <t>Biblioteki</t>
  </si>
  <si>
    <t>Licea ogólnokształcące</t>
  </si>
  <si>
    <t>Szkoły zawodowe</t>
  </si>
  <si>
    <t>Dokształcanie i doskonalenie nauczycieli</t>
  </si>
  <si>
    <t>Odpisy na ZFŚS</t>
  </si>
  <si>
    <t>Składki na Fundusz Pracy</t>
  </si>
  <si>
    <t>Zakup pomocy naukowych, dydaktycznych i książek</t>
  </si>
  <si>
    <t>85415</t>
  </si>
  <si>
    <t>3240</t>
  </si>
  <si>
    <t>Stypendia dla uczniów</t>
  </si>
  <si>
    <t>GOSPODARKA KOMUNALNA I OCHRONA ŚRODOWISKA</t>
  </si>
  <si>
    <t>Oczyszczanie miast i wsi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</si>
  <si>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</si>
  <si>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</si>
  <si>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ZMIANY  W  PLANIE  WYDATKÓW  NA  ZADANIA  WŁASNE  POWIATU  
W  2011  ROKU</t>
  </si>
  <si>
    <t>BRM</t>
  </si>
  <si>
    <t>TRANSPORT I ŁĄCZNOŚĆ</t>
  </si>
  <si>
    <t>Drogi wewnętrzne</t>
  </si>
  <si>
    <t>RO "Wspólny Dom"</t>
  </si>
  <si>
    <t>Centra kształcenia ustawicznego  i praktycznego oraz  ośrodki dokształcania zawodowego</t>
  </si>
  <si>
    <t>Podróże służbowe krajowe</t>
  </si>
  <si>
    <t>85407</t>
  </si>
  <si>
    <t>Placówki wychowania pozaszkolnego</t>
  </si>
  <si>
    <t>RO "Rokosowo"</t>
  </si>
  <si>
    <t>RO "Lechitów"</t>
  </si>
  <si>
    <t>POMOC SPOŁECZNA</t>
  </si>
  <si>
    <t>Szkolenia pracowników niebędących członkami korpusu służby cywilnej</t>
  </si>
  <si>
    <t>DOCHODY</t>
  </si>
  <si>
    <t>per saldo</t>
  </si>
  <si>
    <t>Szkoły podstawowe</t>
  </si>
  <si>
    <t>Gimnazja</t>
  </si>
  <si>
    <t>Dotacje celowe otrzymane  z budżetu państwa na realizację  własnych zadań bieżących  gmin</t>
  </si>
  <si>
    <t>Świadczenia społeczne</t>
  </si>
  <si>
    <r>
      <t xml:space="preserve">Zakup usług remontowych </t>
    </r>
    <r>
      <rPr>
        <i/>
        <sz val="10"/>
        <rFont val="Calibri"/>
        <family val="2"/>
      </rPr>
      <t xml:space="preserve"> (ZDM)</t>
    </r>
  </si>
  <si>
    <r>
      <t xml:space="preserve">Zakup usług remontowych  </t>
    </r>
    <r>
      <rPr>
        <i/>
        <sz val="10"/>
        <rFont val="Calibri"/>
        <family val="2"/>
      </rPr>
      <t>(ZBM)</t>
    </r>
  </si>
  <si>
    <t>RO "Bukowe"</t>
  </si>
  <si>
    <t>OBSŁUGA DŁUGU PUBLICZNEGO</t>
  </si>
  <si>
    <t>Wydatki osobowe niezaliczane do wynagrodzeń</t>
  </si>
  <si>
    <t xml:space="preserve">Wpłaty na Państwowy Fundusz  Rehabilitacji Osób Niepełnosprawnych </t>
  </si>
  <si>
    <t>RO "Tysiąclecia"</t>
  </si>
  <si>
    <t>RO "Nowobramskie"</t>
  </si>
  <si>
    <t>RO "Jedliny"</t>
  </si>
  <si>
    <r>
      <t xml:space="preserve">Wydatki inwestycyjne jednostek budżetowych </t>
    </r>
    <r>
      <rPr>
        <i/>
        <sz val="10"/>
        <rFont val="Calibri"/>
        <family val="2"/>
      </rPr>
      <t>(ZBM)</t>
    </r>
  </si>
  <si>
    <t>Wpływy i wydatki związane z gromadzeniem środków z opłat i kar za korzystanie ze środowiska</t>
  </si>
  <si>
    <t>Fk</t>
  </si>
  <si>
    <t xml:space="preserve">Zakup usług pozostałych </t>
  </si>
  <si>
    <t>4210</t>
  </si>
  <si>
    <t>4240</t>
  </si>
  <si>
    <t>4110</t>
  </si>
  <si>
    <t>4130</t>
  </si>
  <si>
    <t>Składki na ubezpieczenia zdrowotne</t>
  </si>
  <si>
    <t>80120</t>
  </si>
  <si>
    <t>4410</t>
  </si>
  <si>
    <t>4420</t>
  </si>
  <si>
    <t>Wydatki inwestycyjne jednostek budżetowych</t>
  </si>
  <si>
    <r>
      <t xml:space="preserve">Zakup usług pozostałych </t>
    </r>
    <r>
      <rPr>
        <sz val="8"/>
        <rFont val="Calibri"/>
        <family val="2"/>
      </rPr>
      <t>(środki wydziałowe)</t>
    </r>
  </si>
  <si>
    <r>
      <t xml:space="preserve">Zakup usług remontowych </t>
    </r>
    <r>
      <rPr>
        <i/>
        <sz val="10"/>
        <rFont val="Calibri"/>
        <family val="2"/>
      </rPr>
      <t xml:space="preserve"> (ZBM)</t>
    </r>
  </si>
  <si>
    <t>Obsługa papierów wartościowych, kredytów i pożyczek jst</t>
  </si>
  <si>
    <t>Koszt emisji samorządowych papierów wartościowych oraz inne opłaty i prowizje</t>
  </si>
  <si>
    <r>
      <t xml:space="preserve">Wydatki na zakupy inwestycyjne jednostek budżetowych </t>
    </r>
    <r>
      <rPr>
        <i/>
        <sz val="9"/>
        <rFont val="Calibri"/>
        <family val="2"/>
      </rPr>
      <t>(Opracowanie mapy akustycznej dla Miasta Koszalina  i programu ochrony środowiska przed hałasem)</t>
    </r>
  </si>
  <si>
    <t>Wynagrodzenia osobowe pracownikowi</t>
  </si>
  <si>
    <t>Fundusz ochrony środowiska i gospodarki wodnej</t>
  </si>
  <si>
    <t>INW</t>
  </si>
  <si>
    <t>Podróże służbowe zagraniczne</t>
  </si>
  <si>
    <r>
      <t xml:space="preserve">Wydatki inwestycyjne jednostek budżetowych  </t>
    </r>
    <r>
      <rPr>
        <i/>
        <sz val="9"/>
        <rFont val="Calibri"/>
        <family val="2"/>
      </rPr>
      <t>(Termomodernizacja budynków oswiatowych)</t>
    </r>
  </si>
  <si>
    <t>ZMIANY   PLANU   DOCHODÓW  I  WYDATKÓW   NA  ZADANIA  WŁASNE   GMINY  
W  2011  ROKU</t>
  </si>
  <si>
    <r>
      <t xml:space="preserve">Zakup materiałów i wyposażenia </t>
    </r>
    <r>
      <rPr>
        <i/>
        <sz val="9"/>
        <rFont val="Calibri"/>
        <family val="2"/>
      </rPr>
      <t>(ZBM)</t>
    </r>
  </si>
  <si>
    <r>
      <t xml:space="preserve">Zakup usług remontowych </t>
    </r>
    <r>
      <rPr>
        <i/>
        <sz val="9"/>
        <rFont val="Calibri"/>
        <family val="2"/>
      </rPr>
      <t>(ZBM)</t>
    </r>
  </si>
  <si>
    <r>
      <t xml:space="preserve">Zakup usług remontowych </t>
    </r>
    <r>
      <rPr>
        <i/>
        <sz val="9"/>
        <rFont val="Calibri"/>
        <family val="2"/>
      </rPr>
      <t>(ZDM)</t>
    </r>
  </si>
  <si>
    <r>
      <t>Wydatki inwestycyjne jednostek budżetowych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(ZDM)</t>
    </r>
  </si>
  <si>
    <r>
      <t xml:space="preserve">Wydatki na zakupy inwestycyjne jednostek budżetowych </t>
    </r>
    <r>
      <rPr>
        <i/>
        <sz val="9"/>
        <rFont val="Calibri"/>
        <family val="2"/>
      </rPr>
      <t>(ZBM)</t>
    </r>
  </si>
  <si>
    <r>
      <t>Zakup usług remontowych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(ZDM)</t>
    </r>
  </si>
  <si>
    <t>Lokalny transport zbiorowy</t>
  </si>
  <si>
    <t>RWZ</t>
  </si>
  <si>
    <t>Infrastruktura kolejowa</t>
  </si>
  <si>
    <t>Dotacja celowa na pomoc finansową udzielaną między jednostkami samorządu terytorialnego na dofinansowanie własnych zadań bieżących</t>
  </si>
  <si>
    <t>Nr  68 / 293 / 11</t>
  </si>
  <si>
    <t xml:space="preserve">z dnia  9 czerwca 2011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</si>
</sst>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#,##0\ _z_ł"/>
  </numFmts>
  <fonts count="20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b/>
      <sz val="12"/>
      <name val="Arial CE"/>
      <family val="0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8" xfId="18" applyNumberFormat="1" applyFont="1" applyFill="1" applyBorder="1" applyAlignment="1" applyProtection="1">
      <alignment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18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164" fontId="3" fillId="0" borderId="21" xfId="18" applyNumberFormat="1" applyFont="1" applyFill="1" applyBorder="1" applyAlignment="1" applyProtection="1">
      <alignment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 vertical="center"/>
      <protection locked="0"/>
    </xf>
    <xf numFmtId="164" fontId="3" fillId="0" borderId="15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29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/>
      <protection locked="0"/>
    </xf>
    <xf numFmtId="164" fontId="1" fillId="0" borderId="8" xfId="18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3" fillId="0" borderId="21" xfId="18" applyNumberFormat="1" applyFont="1" applyFill="1" applyBorder="1" applyAlignment="1" applyProtection="1">
      <alignment horizontal="left" vertical="center" wrapText="1"/>
      <protection locked="0"/>
    </xf>
    <xf numFmtId="49" fontId="3" fillId="0" borderId="31" xfId="0" applyNumberFormat="1" applyFont="1" applyFill="1" applyBorder="1" applyAlignment="1" applyProtection="1">
      <alignment horizontal="centerContinuous" vertical="center"/>
      <protection locked="0"/>
    </xf>
    <xf numFmtId="49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3" xfId="18" applyNumberFormat="1" applyFont="1" applyFill="1" applyBorder="1" applyAlignment="1" applyProtection="1">
      <alignment vertical="center" wrapText="1"/>
      <protection locked="0"/>
    </xf>
    <xf numFmtId="3" fontId="1" fillId="0" borderId="33" xfId="0" applyNumberFormat="1" applyFont="1" applyBorder="1" applyAlignment="1">
      <alignment horizontal="left" vertical="center" wrapText="1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>
      <alignment horizontal="left" vertical="center" wrapText="1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>
      <alignment horizontal="left" vertical="center" wrapText="1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/>
    </xf>
    <xf numFmtId="0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38" xfId="0" applyNumberFormat="1" applyFont="1" applyFill="1" applyBorder="1" applyAlignment="1" applyProtection="1">
      <alignment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8" xfId="0" applyFont="1" applyBorder="1" applyAlignment="1">
      <alignment horizontal="center" vertical="center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Border="1" applyAlignment="1">
      <alignment vertical="center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Continuous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1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18" applyNumberFormat="1" applyFont="1" applyFill="1" applyBorder="1" applyAlignment="1" applyProtection="1">
      <alignment vertical="center" wrapText="1"/>
      <protection locked="0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64" fontId="3" fillId="0" borderId="6" xfId="18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8" xfId="0" applyNumberFormat="1" applyFont="1" applyFill="1" applyBorder="1" applyAlignment="1" applyProtection="1">
      <alignment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vertical="center" wrapText="1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9" xfId="0" applyFont="1" applyBorder="1" applyAlignment="1">
      <alignment horizontal="center" vertical="center"/>
    </xf>
    <xf numFmtId="3" fontId="1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Border="1" applyAlignment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49" fontId="1" fillId="0" borderId="4" xfId="0" applyNumberFormat="1" applyFont="1" applyFill="1" applyBorder="1" applyAlignment="1" applyProtection="1">
      <alignment horizontal="centerContinuous" vertical="center"/>
      <protection locked="0"/>
    </xf>
    <xf numFmtId="3" fontId="1" fillId="0" borderId="8" xfId="0" applyNumberFormat="1" applyFont="1" applyFill="1" applyBorder="1" applyAlignment="1" applyProtection="1">
      <alignment vertical="center" wrapText="1"/>
      <protection locked="0"/>
    </xf>
    <xf numFmtId="3" fontId="1" fillId="0" borderId="27" xfId="0" applyNumberFormat="1" applyFont="1" applyFill="1" applyBorder="1" applyAlignment="1" applyProtection="1">
      <alignment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18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/>
      <protection locked="0"/>
    </xf>
    <xf numFmtId="164" fontId="1" fillId="0" borderId="3" xfId="18" applyNumberFormat="1" applyFont="1" applyFill="1" applyBorder="1" applyAlignment="1" applyProtection="1">
      <alignment vertical="center" wrapText="1"/>
      <protection locked="0"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Continuous" vertical="center"/>
      <protection locked="0"/>
    </xf>
    <xf numFmtId="1" fontId="1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8" xfId="18" applyNumberFormat="1" applyFont="1" applyFill="1" applyBorder="1" applyAlignment="1" applyProtection="1">
      <alignment vertical="center" wrapText="1"/>
      <protection locked="0"/>
    </xf>
    <xf numFmtId="0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3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3" fontId="1" fillId="0" borderId="57" xfId="0" applyNumberFormat="1" applyFont="1" applyFill="1" applyBorder="1" applyAlignment="1" applyProtection="1">
      <alignment horizontal="right" vertical="center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right" vertical="center"/>
      <protection locked="0"/>
    </xf>
    <xf numFmtId="3" fontId="1" fillId="0" borderId="57" xfId="0" applyNumberFormat="1" applyFont="1" applyFill="1" applyBorder="1" applyAlignment="1" applyProtection="1">
      <alignment horizontal="right" vertical="center"/>
      <protection locked="0"/>
    </xf>
    <xf numFmtId="0" fontId="9" fillId="0" borderId="52" xfId="0" applyNumberFormat="1" applyFont="1" applyFill="1" applyBorder="1" applyAlignment="1" applyProtection="1">
      <alignment horizontal="center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0" fontId="11" fillId="0" borderId="54" xfId="0" applyNumberFormat="1" applyFont="1" applyFill="1" applyBorder="1" applyAlignment="1" applyProtection="1">
      <alignment horizontal="center" vertical="center"/>
      <protection locked="0"/>
    </xf>
    <xf numFmtId="3" fontId="3" fillId="0" borderId="55" xfId="0" applyNumberFormat="1" applyFont="1" applyFill="1" applyBorder="1" applyAlignment="1" applyProtection="1">
      <alignment horizontal="right" vertical="center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56" xfId="0" applyNumberFormat="1" applyFont="1" applyFill="1" applyBorder="1" applyAlignment="1" applyProtection="1">
      <alignment horizontal="center" vertical="center"/>
      <protection locked="0"/>
    </xf>
    <xf numFmtId="0" fontId="12" fillId="0" borderId="52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58" xfId="0" applyNumberFormat="1" applyFont="1" applyFill="1" applyBorder="1" applyAlignment="1" applyProtection="1">
      <alignment horizontal="center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59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6" fillId="0" borderId="52" xfId="0" applyNumberFormat="1" applyFont="1" applyBorder="1" applyAlignment="1">
      <alignment horizontal="right" vertical="center"/>
    </xf>
    <xf numFmtId="3" fontId="6" fillId="0" borderId="53" xfId="0" applyNumberFormat="1" applyFont="1" applyBorder="1" applyAlignment="1">
      <alignment horizontal="right" vertical="center"/>
    </xf>
    <xf numFmtId="3" fontId="15" fillId="0" borderId="52" xfId="0" applyNumberFormat="1" applyFont="1" applyBorder="1" applyAlignment="1">
      <alignment horizontal="right" vertical="center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59" xfId="0" applyNumberFormat="1" applyFont="1" applyFill="1" applyBorder="1" applyAlignment="1" applyProtection="1">
      <alignment horizontal="right" vertical="center"/>
      <protection locked="0"/>
    </xf>
    <xf numFmtId="3" fontId="1" fillId="0" borderId="39" xfId="0" applyNumberFormat="1" applyFont="1" applyFill="1" applyBorder="1" applyAlignment="1" applyProtection="1">
      <alignment horizontal="right" vertical="center"/>
      <protection locked="0"/>
    </xf>
    <xf numFmtId="0" fontId="1" fillId="0" borderId="45" xfId="0" applyNumberFormat="1" applyFont="1" applyFill="1" applyBorder="1" applyAlignment="1" applyProtection="1">
      <alignment horizontal="center" vertical="center"/>
      <protection locked="0"/>
    </xf>
    <xf numFmtId="3" fontId="1" fillId="0" borderId="65" xfId="0" applyNumberFormat="1" applyFont="1" applyBorder="1" applyAlignment="1">
      <alignment horizontal="left" vertical="center" wrapText="1"/>
    </xf>
    <xf numFmtId="0" fontId="12" fillId="0" borderId="46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NumberFormat="1" applyFont="1" applyFill="1" applyBorder="1" applyAlignment="1" applyProtection="1">
      <alignment horizontal="center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3" fontId="15" fillId="0" borderId="68" xfId="0" applyNumberFormat="1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E5" sqref="E5"/>
    </sheetView>
  </sheetViews>
  <sheetFormatPr defaultColWidth="9.140625" defaultRowHeight="12.75"/>
  <cols>
    <col min="1" max="1" width="7.8515625" style="1" customWidth="1"/>
    <col min="2" max="2" width="48.421875" style="1" customWidth="1"/>
    <col min="3" max="3" width="5.421875" style="22" customWidth="1"/>
    <col min="4" max="4" width="12.28125" style="22" customWidth="1"/>
    <col min="5" max="5" width="11.8515625" style="1" customWidth="1"/>
    <col min="6" max="6" width="12.140625" style="21" customWidth="1"/>
    <col min="7" max="16384" width="10.00390625" style="1" customWidth="1"/>
  </cols>
  <sheetData>
    <row r="1" ht="12.75" customHeight="1">
      <c r="E1" s="51" t="s">
        <v>18</v>
      </c>
    </row>
    <row r="2" spans="1:5" ht="12.75" customHeight="1">
      <c r="A2" s="3"/>
      <c r="B2" s="4"/>
      <c r="C2" s="23"/>
      <c r="D2" s="23"/>
      <c r="E2" s="6" t="s">
        <v>107</v>
      </c>
    </row>
    <row r="3" spans="1:5" ht="12.75" customHeight="1">
      <c r="A3" s="3"/>
      <c r="B3" s="4"/>
      <c r="C3" s="23"/>
      <c r="D3" s="23"/>
      <c r="E3" s="7" t="s">
        <v>1</v>
      </c>
    </row>
    <row r="4" spans="1:5" ht="12.75" customHeight="1">
      <c r="A4" s="3"/>
      <c r="B4" s="4"/>
      <c r="C4" s="23"/>
      <c r="D4" s="23"/>
      <c r="E4" s="7" t="s">
        <v>108</v>
      </c>
    </row>
    <row r="5" spans="1:5" ht="19.5" customHeight="1">
      <c r="A5" s="3"/>
      <c r="B5" s="4"/>
      <c r="C5" s="23"/>
      <c r="D5" s="23"/>
      <c r="E5" s="5"/>
    </row>
    <row r="6" spans="1:6" s="28" customFormat="1" ht="31.5" customHeight="1">
      <c r="A6" s="8" t="s">
        <v>96</v>
      </c>
      <c r="B6" s="24"/>
      <c r="C6" s="25"/>
      <c r="D6" s="25"/>
      <c r="E6" s="26"/>
      <c r="F6" s="27"/>
    </row>
    <row r="7" spans="1:6" s="2" customFormat="1" ht="24" customHeight="1" thickBot="1">
      <c r="A7" s="10"/>
      <c r="B7" s="9"/>
      <c r="C7" s="29"/>
      <c r="D7" s="29"/>
      <c r="F7" s="177" t="s">
        <v>2</v>
      </c>
    </row>
    <row r="8" spans="1:6" s="13" customFormat="1" ht="24.75" customHeight="1">
      <c r="A8" s="110" t="s">
        <v>3</v>
      </c>
      <c r="B8" s="11" t="s">
        <v>4</v>
      </c>
      <c r="C8" s="74" t="s">
        <v>5</v>
      </c>
      <c r="D8" s="203" t="s">
        <v>58</v>
      </c>
      <c r="E8" s="204" t="s">
        <v>6</v>
      </c>
      <c r="F8" s="12"/>
    </row>
    <row r="9" spans="1:6" s="13" customFormat="1" ht="18" customHeight="1" thickBot="1">
      <c r="A9" s="111" t="s">
        <v>7</v>
      </c>
      <c r="B9" s="31"/>
      <c r="C9" s="75" t="s">
        <v>8</v>
      </c>
      <c r="D9" s="205" t="s">
        <v>10</v>
      </c>
      <c r="E9" s="206" t="s">
        <v>9</v>
      </c>
      <c r="F9" s="151" t="s">
        <v>10</v>
      </c>
    </row>
    <row r="10" spans="1:6" s="15" customFormat="1" ht="13.5" customHeight="1" thickBot="1" thickTop="1">
      <c r="A10" s="166">
        <v>1</v>
      </c>
      <c r="B10" s="106">
        <v>2</v>
      </c>
      <c r="C10" s="106">
        <v>3</v>
      </c>
      <c r="D10" s="207">
        <v>4</v>
      </c>
      <c r="E10" s="208">
        <v>5</v>
      </c>
      <c r="F10" s="107">
        <v>6</v>
      </c>
    </row>
    <row r="11" spans="1:6" s="2" customFormat="1" ht="24.75" customHeight="1" thickBot="1" thickTop="1">
      <c r="A11" s="71">
        <v>600</v>
      </c>
      <c r="B11" s="102" t="s">
        <v>47</v>
      </c>
      <c r="C11" s="103"/>
      <c r="D11" s="209"/>
      <c r="E11" s="210">
        <f>E16+E14</f>
        <v>89000</v>
      </c>
      <c r="F11" s="140">
        <f>F12+F14+F16</f>
        <v>89000</v>
      </c>
    </row>
    <row r="12" spans="1:6" s="2" customFormat="1" ht="21" customHeight="1" thickTop="1">
      <c r="A12" s="194">
        <v>60002</v>
      </c>
      <c r="B12" s="202" t="s">
        <v>105</v>
      </c>
      <c r="C12" s="195" t="s">
        <v>104</v>
      </c>
      <c r="D12" s="211"/>
      <c r="E12" s="212"/>
      <c r="F12" s="120">
        <f>F13</f>
        <v>27000</v>
      </c>
    </row>
    <row r="13" spans="1:6" s="2" customFormat="1" ht="43.5" customHeight="1">
      <c r="A13" s="198">
        <v>2710</v>
      </c>
      <c r="B13" s="197" t="s">
        <v>106</v>
      </c>
      <c r="C13" s="192"/>
      <c r="D13" s="213"/>
      <c r="E13" s="214"/>
      <c r="F13" s="35">
        <v>27000</v>
      </c>
    </row>
    <row r="14" spans="1:6" s="2" customFormat="1" ht="17.25" customHeight="1">
      <c r="A14" s="200">
        <v>60004</v>
      </c>
      <c r="B14" s="69" t="s">
        <v>103</v>
      </c>
      <c r="C14" s="116" t="s">
        <v>23</v>
      </c>
      <c r="D14" s="215"/>
      <c r="E14" s="216">
        <f>E15</f>
        <v>27000</v>
      </c>
      <c r="F14" s="122"/>
    </row>
    <row r="15" spans="1:6" s="2" customFormat="1" ht="21" customHeight="1">
      <c r="A15" s="201">
        <v>4300</v>
      </c>
      <c r="B15" s="197" t="s">
        <v>11</v>
      </c>
      <c r="C15" s="192"/>
      <c r="D15" s="213"/>
      <c r="E15" s="221">
        <v>27000</v>
      </c>
      <c r="F15" s="193"/>
    </row>
    <row r="16" spans="1:6" s="2" customFormat="1" ht="23.25" customHeight="1">
      <c r="A16" s="105">
        <v>60017</v>
      </c>
      <c r="B16" s="196" t="s">
        <v>48</v>
      </c>
      <c r="C16" s="116" t="s">
        <v>23</v>
      </c>
      <c r="D16" s="217"/>
      <c r="E16" s="216">
        <f>E17+E20</f>
        <v>62000</v>
      </c>
      <c r="F16" s="122">
        <f>F17+F20</f>
        <v>62000</v>
      </c>
    </row>
    <row r="17" spans="1:6" s="42" customFormat="1" ht="18" customHeight="1">
      <c r="A17" s="174"/>
      <c r="B17" s="175" t="s">
        <v>49</v>
      </c>
      <c r="C17" s="113"/>
      <c r="D17" s="218"/>
      <c r="E17" s="219">
        <f>E18</f>
        <v>55000</v>
      </c>
      <c r="F17" s="178">
        <f>SUM(F18:F19)</f>
        <v>55000</v>
      </c>
    </row>
    <row r="18" spans="1:6" s="2" customFormat="1" ht="13.5" customHeight="1">
      <c r="A18" s="70">
        <v>4270</v>
      </c>
      <c r="B18" s="115" t="s">
        <v>64</v>
      </c>
      <c r="C18" s="95"/>
      <c r="D18" s="220"/>
      <c r="E18" s="221">
        <v>55000</v>
      </c>
      <c r="F18" s="35"/>
    </row>
    <row r="19" spans="1:6" s="104" customFormat="1" ht="19.5" customHeight="1">
      <c r="A19" s="16">
        <v>4270</v>
      </c>
      <c r="B19" s="115" t="s">
        <v>65</v>
      </c>
      <c r="C19" s="96"/>
      <c r="D19" s="222"/>
      <c r="E19" s="223"/>
      <c r="F19" s="35">
        <v>55000</v>
      </c>
    </row>
    <row r="20" spans="1:6" s="114" customFormat="1" ht="18" customHeight="1">
      <c r="A20" s="108"/>
      <c r="B20" s="112" t="s">
        <v>54</v>
      </c>
      <c r="C20" s="113"/>
      <c r="D20" s="224"/>
      <c r="E20" s="225">
        <f>E21</f>
        <v>7000</v>
      </c>
      <c r="F20" s="141">
        <f>SUM(F22)</f>
        <v>7000</v>
      </c>
    </row>
    <row r="21" spans="1:6" s="2" customFormat="1" ht="13.5" customHeight="1">
      <c r="A21" s="70">
        <v>4270</v>
      </c>
      <c r="B21" s="115" t="s">
        <v>87</v>
      </c>
      <c r="C21" s="95"/>
      <c r="D21" s="220"/>
      <c r="E21" s="221">
        <v>7000</v>
      </c>
      <c r="F21" s="35"/>
    </row>
    <row r="22" spans="1:6" s="2" customFormat="1" ht="19.5" customHeight="1" thickBot="1">
      <c r="A22" s="199">
        <v>6050</v>
      </c>
      <c r="B22" s="88" t="s">
        <v>73</v>
      </c>
      <c r="C22" s="95"/>
      <c r="D22" s="220"/>
      <c r="E22" s="226"/>
      <c r="F22" s="117">
        <v>7000</v>
      </c>
    </row>
    <row r="23" spans="1:6" s="36" customFormat="1" ht="24.75" customHeight="1" thickBot="1" thickTop="1">
      <c r="A23" s="37">
        <v>757</v>
      </c>
      <c r="B23" s="170" t="s">
        <v>67</v>
      </c>
      <c r="C23" s="171" t="s">
        <v>75</v>
      </c>
      <c r="D23" s="227"/>
      <c r="E23" s="228">
        <f>E24</f>
        <v>10000</v>
      </c>
      <c r="F23" s="32">
        <f>F24</f>
        <v>10000</v>
      </c>
    </row>
    <row r="24" spans="1:6" s="36" customFormat="1" ht="30.75" customHeight="1" thickTop="1">
      <c r="A24" s="33">
        <v>75702</v>
      </c>
      <c r="B24" s="63" t="s">
        <v>88</v>
      </c>
      <c r="C24" s="64"/>
      <c r="D24" s="229"/>
      <c r="E24" s="230">
        <f>SUM(E25:E26)</f>
        <v>10000</v>
      </c>
      <c r="F24" s="34">
        <f>SUM(F25:F26)</f>
        <v>10000</v>
      </c>
    </row>
    <row r="25" spans="1:6" s="36" customFormat="1" ht="33" customHeight="1">
      <c r="A25" s="16">
        <v>8090</v>
      </c>
      <c r="B25" s="43" t="s">
        <v>89</v>
      </c>
      <c r="C25" s="39"/>
      <c r="D25" s="231"/>
      <c r="E25" s="221"/>
      <c r="F25" s="163">
        <v>10000</v>
      </c>
    </row>
    <row r="26" spans="1:6" s="2" customFormat="1" ht="18" customHeight="1" thickBot="1">
      <c r="A26" s="70">
        <v>4300</v>
      </c>
      <c r="B26" s="115" t="s">
        <v>11</v>
      </c>
      <c r="C26" s="119"/>
      <c r="D26" s="232"/>
      <c r="E26" s="226">
        <v>10000</v>
      </c>
      <c r="F26" s="117"/>
    </row>
    <row r="27" spans="1:6" s="36" customFormat="1" ht="21.75" customHeight="1" thickBot="1" thickTop="1">
      <c r="A27" s="71">
        <v>801</v>
      </c>
      <c r="B27" s="152" t="s">
        <v>12</v>
      </c>
      <c r="C27" s="103" t="s">
        <v>13</v>
      </c>
      <c r="D27" s="233"/>
      <c r="E27" s="210">
        <f>E28+E32+E34</f>
        <v>30800</v>
      </c>
      <c r="F27" s="140">
        <f>F28+F32+F34</f>
        <v>30800</v>
      </c>
    </row>
    <row r="28" spans="1:6" s="36" customFormat="1" ht="20.25" customHeight="1" thickTop="1">
      <c r="A28" s="105">
        <v>80101</v>
      </c>
      <c r="B28" s="118" t="s">
        <v>60</v>
      </c>
      <c r="C28" s="116"/>
      <c r="D28" s="234"/>
      <c r="E28" s="216">
        <f>SUM(E29:E31)</f>
        <v>25200</v>
      </c>
      <c r="F28" s="122">
        <f>SUM(F29:F31)</f>
        <v>29100</v>
      </c>
    </row>
    <row r="29" spans="1:6" s="36" customFormat="1" ht="15.75" customHeight="1">
      <c r="A29" s="16">
        <v>3020</v>
      </c>
      <c r="B29" s="60" t="s">
        <v>68</v>
      </c>
      <c r="C29" s="153"/>
      <c r="D29" s="231"/>
      <c r="E29" s="221"/>
      <c r="F29" s="35">
        <v>25200</v>
      </c>
    </row>
    <row r="30" spans="1:6" s="36" customFormat="1" ht="17.25" customHeight="1">
      <c r="A30" s="16">
        <v>4010</v>
      </c>
      <c r="B30" s="43" t="s">
        <v>91</v>
      </c>
      <c r="C30" s="153"/>
      <c r="D30" s="231"/>
      <c r="E30" s="221">
        <v>25200</v>
      </c>
      <c r="F30" s="35"/>
    </row>
    <row r="31" spans="1:6" s="36" customFormat="1" ht="27" customHeight="1">
      <c r="A31" s="16">
        <v>4140</v>
      </c>
      <c r="B31" s="154" t="s">
        <v>69</v>
      </c>
      <c r="C31" s="153"/>
      <c r="D31" s="231"/>
      <c r="E31" s="221"/>
      <c r="F31" s="35">
        <v>3900</v>
      </c>
    </row>
    <row r="32" spans="1:6" s="36" customFormat="1" ht="17.25" customHeight="1">
      <c r="A32" s="105">
        <v>80110</v>
      </c>
      <c r="B32" s="118" t="s">
        <v>61</v>
      </c>
      <c r="C32" s="116"/>
      <c r="D32" s="235"/>
      <c r="E32" s="216"/>
      <c r="F32" s="122">
        <f>SUM(F33:F33)</f>
        <v>1700</v>
      </c>
    </row>
    <row r="33" spans="1:6" s="36" customFormat="1" ht="30.75" customHeight="1">
      <c r="A33" s="16">
        <v>4140</v>
      </c>
      <c r="B33" s="154" t="s">
        <v>69</v>
      </c>
      <c r="C33" s="153"/>
      <c r="D33" s="231"/>
      <c r="E33" s="221"/>
      <c r="F33" s="35">
        <v>1700</v>
      </c>
    </row>
    <row r="34" spans="1:6" s="36" customFormat="1" ht="18" customHeight="1">
      <c r="A34" s="38">
        <v>80195</v>
      </c>
      <c r="B34" s="155" t="s">
        <v>14</v>
      </c>
      <c r="C34" s="156"/>
      <c r="D34" s="235"/>
      <c r="E34" s="236">
        <f>E35</f>
        <v>5600</v>
      </c>
      <c r="F34" s="160"/>
    </row>
    <row r="35" spans="1:6" s="36" customFormat="1" ht="22.5" customHeight="1">
      <c r="A35" s="254">
        <v>4300</v>
      </c>
      <c r="B35" s="255" t="s">
        <v>11</v>
      </c>
      <c r="C35" s="256"/>
      <c r="D35" s="235"/>
      <c r="E35" s="257">
        <v>5600</v>
      </c>
      <c r="F35" s="258"/>
    </row>
    <row r="36" spans="1:6" s="173" customFormat="1" ht="27.75" customHeight="1" thickBot="1">
      <c r="A36" s="248">
        <v>852</v>
      </c>
      <c r="B36" s="249" t="s">
        <v>56</v>
      </c>
      <c r="C36" s="250" t="s">
        <v>21</v>
      </c>
      <c r="D36" s="251">
        <f>D37</f>
        <v>56745</v>
      </c>
      <c r="E36" s="252"/>
      <c r="F36" s="253">
        <f>F37</f>
        <v>56745</v>
      </c>
    </row>
    <row r="37" spans="1:6" s="173" customFormat="1" ht="18.75" customHeight="1" thickTop="1">
      <c r="A37" s="38">
        <v>85295</v>
      </c>
      <c r="B37" s="155" t="s">
        <v>14</v>
      </c>
      <c r="C37" s="156"/>
      <c r="D37" s="237">
        <f>SUM(D38:D39)</f>
        <v>56745</v>
      </c>
      <c r="E37" s="236"/>
      <c r="F37" s="160">
        <f>SUM(F38:F39)</f>
        <v>56745</v>
      </c>
    </row>
    <row r="38" spans="1:6" s="36" customFormat="1" ht="30" customHeight="1">
      <c r="A38" s="145">
        <v>2030</v>
      </c>
      <c r="B38" s="146" t="s">
        <v>62</v>
      </c>
      <c r="C38" s="67"/>
      <c r="D38" s="238">
        <v>56745</v>
      </c>
      <c r="E38" s="221"/>
      <c r="F38" s="35"/>
    </row>
    <row r="39" spans="1:6" s="36" customFormat="1" ht="17.25" customHeight="1" thickBot="1">
      <c r="A39" s="16">
        <v>3110</v>
      </c>
      <c r="B39" s="43" t="s">
        <v>63</v>
      </c>
      <c r="C39" s="153"/>
      <c r="D39" s="238"/>
      <c r="E39" s="221"/>
      <c r="F39" s="35">
        <v>56745</v>
      </c>
    </row>
    <row r="40" spans="1:8" s="42" customFormat="1" ht="30.75" customHeight="1" thickBot="1" thickTop="1">
      <c r="A40" s="37">
        <v>900</v>
      </c>
      <c r="B40" s="61" t="s">
        <v>41</v>
      </c>
      <c r="C40" s="65"/>
      <c r="D40" s="227"/>
      <c r="E40" s="228">
        <f>E41+E43+E47</f>
        <v>541300</v>
      </c>
      <c r="F40" s="32">
        <f>F41+F43+F47</f>
        <v>541300</v>
      </c>
      <c r="H40" s="189"/>
    </row>
    <row r="41" spans="1:6" s="42" customFormat="1" ht="22.5" customHeight="1" thickTop="1">
      <c r="A41" s="33">
        <v>90011</v>
      </c>
      <c r="B41" s="157" t="s">
        <v>92</v>
      </c>
      <c r="C41" s="66" t="s">
        <v>93</v>
      </c>
      <c r="D41" s="239"/>
      <c r="E41" s="230">
        <f>E42</f>
        <v>140000</v>
      </c>
      <c r="F41" s="34"/>
    </row>
    <row r="42" spans="1:6" s="2" customFormat="1" ht="26.25" customHeight="1">
      <c r="A42" s="190">
        <v>6050</v>
      </c>
      <c r="B42" s="91" t="s">
        <v>95</v>
      </c>
      <c r="C42" s="191"/>
      <c r="D42" s="240"/>
      <c r="E42" s="241">
        <v>140000</v>
      </c>
      <c r="F42" s="158"/>
    </row>
    <row r="43" spans="1:6" s="173" customFormat="1" ht="33" customHeight="1">
      <c r="A43" s="38">
        <v>90019</v>
      </c>
      <c r="B43" s="155" t="s">
        <v>74</v>
      </c>
      <c r="C43" s="68" t="s">
        <v>23</v>
      </c>
      <c r="D43" s="237"/>
      <c r="E43" s="236">
        <f>SUM(E44:E45)</f>
        <v>225000</v>
      </c>
      <c r="F43" s="160">
        <f>SUM(F44:F46)</f>
        <v>225000</v>
      </c>
    </row>
    <row r="44" spans="1:6" s="2" customFormat="1" ht="19.5" customHeight="1">
      <c r="A44" s="70">
        <v>4210</v>
      </c>
      <c r="B44" s="5" t="s">
        <v>15</v>
      </c>
      <c r="C44" s="119"/>
      <c r="D44" s="232"/>
      <c r="E44" s="221"/>
      <c r="F44" s="35">
        <v>25000</v>
      </c>
    </row>
    <row r="45" spans="1:6" s="36" customFormat="1" ht="16.5" customHeight="1">
      <c r="A45" s="16">
        <v>4300</v>
      </c>
      <c r="B45" s="154" t="s">
        <v>11</v>
      </c>
      <c r="C45" s="153"/>
      <c r="D45" s="231"/>
      <c r="E45" s="221">
        <v>225000</v>
      </c>
      <c r="F45" s="35"/>
    </row>
    <row r="46" spans="1:6" s="2" customFormat="1" ht="43.5" customHeight="1">
      <c r="A46" s="100">
        <v>6060</v>
      </c>
      <c r="B46" s="88" t="s">
        <v>90</v>
      </c>
      <c r="C46" s="95"/>
      <c r="D46" s="220"/>
      <c r="E46" s="221"/>
      <c r="F46" s="35">
        <v>200000</v>
      </c>
    </row>
    <row r="47" spans="1:8" s="2" customFormat="1" ht="18" customHeight="1">
      <c r="A47" s="105">
        <v>90095</v>
      </c>
      <c r="B47" s="118" t="s">
        <v>14</v>
      </c>
      <c r="C47" s="116" t="s">
        <v>23</v>
      </c>
      <c r="D47" s="242"/>
      <c r="E47" s="216">
        <f>E48+E49+E50+E53+E57+E60+E64</f>
        <v>176300</v>
      </c>
      <c r="F47" s="122">
        <f>F48+F49+F50+F53+F57+F60+F64</f>
        <v>316300</v>
      </c>
      <c r="H47" s="188"/>
    </row>
    <row r="48" spans="1:6" s="36" customFormat="1" ht="16.5" customHeight="1">
      <c r="A48" s="16">
        <v>4300</v>
      </c>
      <c r="B48" s="154" t="s">
        <v>11</v>
      </c>
      <c r="C48" s="153"/>
      <c r="D48" s="231"/>
      <c r="E48" s="221">
        <v>100000</v>
      </c>
      <c r="F48" s="35"/>
    </row>
    <row r="49" spans="1:6" s="2" customFormat="1" ht="43.5" customHeight="1">
      <c r="A49" s="100">
        <v>6060</v>
      </c>
      <c r="B49" s="88" t="s">
        <v>90</v>
      </c>
      <c r="C49" s="95"/>
      <c r="D49" s="220"/>
      <c r="E49" s="226"/>
      <c r="F49" s="117">
        <v>240000</v>
      </c>
    </row>
    <row r="50" spans="1:6" s="114" customFormat="1" ht="20.25" customHeight="1">
      <c r="A50" s="108"/>
      <c r="B50" s="112" t="s">
        <v>55</v>
      </c>
      <c r="C50" s="113"/>
      <c r="D50" s="224"/>
      <c r="E50" s="225">
        <f>SUM(E51:E52)</f>
        <v>3000</v>
      </c>
      <c r="F50" s="141">
        <f>SUM(F51:F52)</f>
        <v>3000</v>
      </c>
    </row>
    <row r="51" spans="1:6" s="2" customFormat="1" ht="15" customHeight="1">
      <c r="A51" s="70">
        <v>4270</v>
      </c>
      <c r="B51" s="115" t="s">
        <v>98</v>
      </c>
      <c r="C51" s="95"/>
      <c r="D51" s="220"/>
      <c r="E51" s="226">
        <v>3000</v>
      </c>
      <c r="F51" s="117"/>
    </row>
    <row r="52" spans="1:6" s="2" customFormat="1" ht="15.75" customHeight="1">
      <c r="A52" s="70">
        <v>4210</v>
      </c>
      <c r="B52" s="5" t="s">
        <v>97</v>
      </c>
      <c r="C52" s="119"/>
      <c r="D52" s="232"/>
      <c r="E52" s="226"/>
      <c r="F52" s="117">
        <v>3000</v>
      </c>
    </row>
    <row r="53" spans="1:6" s="114" customFormat="1" ht="18" customHeight="1">
      <c r="A53" s="108"/>
      <c r="B53" s="112" t="s">
        <v>70</v>
      </c>
      <c r="C53" s="113"/>
      <c r="D53" s="224"/>
      <c r="E53" s="225">
        <f>SUM(E54:E56)</f>
        <v>18000</v>
      </c>
      <c r="F53" s="141">
        <f>SUM(F54:F56)</f>
        <v>18000</v>
      </c>
    </row>
    <row r="54" spans="1:6" s="2" customFormat="1" ht="15" customHeight="1">
      <c r="A54" s="70">
        <v>4270</v>
      </c>
      <c r="B54" s="115" t="s">
        <v>99</v>
      </c>
      <c r="C54" s="95"/>
      <c r="D54" s="220"/>
      <c r="E54" s="226">
        <v>18000</v>
      </c>
      <c r="F54" s="117"/>
    </row>
    <row r="55" spans="1:6" s="2" customFormat="1" ht="20.25" customHeight="1">
      <c r="A55" s="100">
        <v>6050</v>
      </c>
      <c r="B55" s="88" t="s">
        <v>100</v>
      </c>
      <c r="C55" s="95"/>
      <c r="D55" s="220"/>
      <c r="E55" s="226"/>
      <c r="F55" s="117">
        <v>12000</v>
      </c>
    </row>
    <row r="56" spans="1:6" s="2" customFormat="1" ht="27" customHeight="1">
      <c r="A56" s="100">
        <v>6060</v>
      </c>
      <c r="B56" s="88" t="s">
        <v>101</v>
      </c>
      <c r="C56" s="95"/>
      <c r="D56" s="220"/>
      <c r="E56" s="226"/>
      <c r="F56" s="117">
        <v>6000</v>
      </c>
    </row>
    <row r="57" spans="1:6" s="114" customFormat="1" ht="18" customHeight="1">
      <c r="A57" s="108"/>
      <c r="B57" s="112" t="s">
        <v>71</v>
      </c>
      <c r="C57" s="113"/>
      <c r="D57" s="224"/>
      <c r="E57" s="225">
        <f>SUM(E58:E59)</f>
        <v>9000</v>
      </c>
      <c r="F57" s="141">
        <f>SUM(F58:F59)</f>
        <v>9000</v>
      </c>
    </row>
    <row r="58" spans="1:6" s="2" customFormat="1" ht="18.75" customHeight="1">
      <c r="A58" s="70">
        <v>4270</v>
      </c>
      <c r="B58" s="115" t="s">
        <v>102</v>
      </c>
      <c r="C58" s="95"/>
      <c r="D58" s="220"/>
      <c r="E58" s="226">
        <v>9000</v>
      </c>
      <c r="F58" s="117"/>
    </row>
    <row r="59" spans="1:6" s="2" customFormat="1" ht="30.75" customHeight="1">
      <c r="A59" s="100">
        <v>6060</v>
      </c>
      <c r="B59" s="88" t="s">
        <v>101</v>
      </c>
      <c r="C59" s="95"/>
      <c r="D59" s="220"/>
      <c r="E59" s="226"/>
      <c r="F59" s="117">
        <v>9000</v>
      </c>
    </row>
    <row r="60" spans="1:6" s="114" customFormat="1" ht="18" customHeight="1">
      <c r="A60" s="108"/>
      <c r="B60" s="112" t="s">
        <v>72</v>
      </c>
      <c r="C60" s="113"/>
      <c r="D60" s="224"/>
      <c r="E60" s="225">
        <f>SUM(E61:E63)</f>
        <v>31300</v>
      </c>
      <c r="F60" s="141">
        <f>SUM(F62:F63)</f>
        <v>31300</v>
      </c>
    </row>
    <row r="61" spans="1:6" s="2" customFormat="1" ht="15" customHeight="1">
      <c r="A61" s="70">
        <v>4270</v>
      </c>
      <c r="B61" s="115" t="s">
        <v>102</v>
      </c>
      <c r="C61" s="95"/>
      <c r="D61" s="220"/>
      <c r="E61" s="226">
        <v>31300</v>
      </c>
      <c r="F61" s="117"/>
    </row>
    <row r="62" spans="1:6" s="2" customFormat="1" ht="15" customHeight="1">
      <c r="A62" s="70">
        <v>4270</v>
      </c>
      <c r="B62" s="115" t="s">
        <v>98</v>
      </c>
      <c r="C62" s="95"/>
      <c r="D62" s="220"/>
      <c r="E62" s="226"/>
      <c r="F62" s="117">
        <v>6000</v>
      </c>
    </row>
    <row r="63" spans="1:6" s="2" customFormat="1" ht="18.75" customHeight="1">
      <c r="A63" s="100">
        <v>6050</v>
      </c>
      <c r="B63" s="88" t="s">
        <v>73</v>
      </c>
      <c r="C63" s="95"/>
      <c r="D63" s="220"/>
      <c r="E63" s="226"/>
      <c r="F63" s="117">
        <v>25300</v>
      </c>
    </row>
    <row r="64" spans="1:6" s="42" customFormat="1" ht="22.5" customHeight="1">
      <c r="A64" s="174"/>
      <c r="B64" s="175" t="s">
        <v>49</v>
      </c>
      <c r="C64" s="176"/>
      <c r="D64" s="218"/>
      <c r="E64" s="219">
        <f>E65</f>
        <v>15000</v>
      </c>
      <c r="F64" s="178">
        <f>SUM(F65:F66)</f>
        <v>15000</v>
      </c>
    </row>
    <row r="65" spans="1:6" s="2" customFormat="1" ht="13.5" customHeight="1">
      <c r="A65" s="70">
        <v>4270</v>
      </c>
      <c r="B65" s="115" t="s">
        <v>64</v>
      </c>
      <c r="C65" s="95"/>
      <c r="D65" s="220"/>
      <c r="E65" s="221">
        <v>15000</v>
      </c>
      <c r="F65" s="35"/>
    </row>
    <row r="66" spans="1:6" s="104" customFormat="1" ht="19.5" customHeight="1">
      <c r="A66" s="259">
        <v>4270</v>
      </c>
      <c r="B66" s="260" t="s">
        <v>65</v>
      </c>
      <c r="C66" s="261"/>
      <c r="D66" s="262"/>
      <c r="E66" s="263"/>
      <c r="F66" s="264">
        <v>15000</v>
      </c>
    </row>
    <row r="67" spans="1:6" s="42" customFormat="1" ht="26.25" customHeight="1" thickBot="1">
      <c r="A67" s="92">
        <v>921</v>
      </c>
      <c r="B67" s="93" t="s">
        <v>26</v>
      </c>
      <c r="C67" s="94" t="s">
        <v>46</v>
      </c>
      <c r="D67" s="265"/>
      <c r="E67" s="266">
        <f>E68</f>
        <v>600</v>
      </c>
      <c r="F67" s="164">
        <f>F68</f>
        <v>600</v>
      </c>
    </row>
    <row r="68" spans="1:6" s="42" customFormat="1" ht="19.5" customHeight="1" thickTop="1">
      <c r="A68" s="167">
        <v>92195</v>
      </c>
      <c r="B68" s="168" t="s">
        <v>14</v>
      </c>
      <c r="C68" s="169"/>
      <c r="D68" s="243"/>
      <c r="E68" s="244">
        <f>SUM(E70:E71)</f>
        <v>600</v>
      </c>
      <c r="F68" s="159">
        <f>SUM(F70:F71)</f>
        <v>600</v>
      </c>
    </row>
    <row r="69" spans="1:6" s="114" customFormat="1" ht="22.5" customHeight="1">
      <c r="A69" s="108"/>
      <c r="B69" s="112" t="s">
        <v>66</v>
      </c>
      <c r="C69" s="113"/>
      <c r="D69" s="224"/>
      <c r="E69" s="225"/>
      <c r="F69" s="141"/>
    </row>
    <row r="70" spans="1:6" s="2" customFormat="1" ht="19.5" customHeight="1">
      <c r="A70" s="70">
        <v>4210</v>
      </c>
      <c r="B70" s="5" t="s">
        <v>15</v>
      </c>
      <c r="C70" s="119"/>
      <c r="D70" s="232"/>
      <c r="E70" s="226">
        <v>600</v>
      </c>
      <c r="F70" s="117"/>
    </row>
    <row r="71" spans="1:6" s="2" customFormat="1" ht="23.25" customHeight="1" thickBot="1">
      <c r="A71" s="70">
        <v>4300</v>
      </c>
      <c r="B71" s="115" t="s">
        <v>11</v>
      </c>
      <c r="C71" s="119"/>
      <c r="D71" s="232"/>
      <c r="E71" s="226"/>
      <c r="F71" s="117">
        <v>600</v>
      </c>
    </row>
    <row r="72" spans="1:6" s="121" customFormat="1" ht="27" customHeight="1" thickBot="1" thickTop="1">
      <c r="A72" s="109"/>
      <c r="B72" s="18" t="s">
        <v>17</v>
      </c>
      <c r="C72" s="45"/>
      <c r="D72" s="245">
        <f>D67+D40+D36+D27+D23+D11</f>
        <v>56745</v>
      </c>
      <c r="E72" s="246">
        <f>E67+E40+E36+E27+E23+E11</f>
        <v>671700</v>
      </c>
      <c r="F72" s="142">
        <f>F67+F40+F36+F27+F23+F11</f>
        <v>728445</v>
      </c>
    </row>
    <row r="73" spans="1:7" ht="21.75" customHeight="1" thickBot="1" thickTop="1">
      <c r="A73" s="147"/>
      <c r="B73" s="148" t="s">
        <v>59</v>
      </c>
      <c r="C73" s="149"/>
      <c r="D73" s="247"/>
      <c r="E73" s="267">
        <f>F72-E72</f>
        <v>56745</v>
      </c>
      <c r="F73" s="268"/>
      <c r="G73" s="150"/>
    </row>
    <row r="74" ht="15.75" thickTop="1"/>
  </sheetData>
  <mergeCells count="1">
    <mergeCell ref="E73:F73"/>
  </mergeCells>
  <printOptions horizontalCentered="1"/>
  <pageMargins left="0.19" right="0" top="0.81" bottom="0.89" header="0.31" footer="0.89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D5" sqref="D5"/>
    </sheetView>
  </sheetViews>
  <sheetFormatPr defaultColWidth="9.140625" defaultRowHeight="12.75"/>
  <cols>
    <col min="1" max="1" width="7.8515625" style="1" customWidth="1"/>
    <col min="2" max="2" width="43.28125" style="1" customWidth="1"/>
    <col min="3" max="3" width="5.28125" style="1" customWidth="1"/>
    <col min="4" max="4" width="13.00390625" style="1" customWidth="1"/>
    <col min="5" max="5" width="12.8515625" style="1" customWidth="1"/>
    <col min="6" max="16384" width="10.00390625" style="1" customWidth="1"/>
  </cols>
  <sheetData>
    <row r="1" spans="2:4" ht="13.5" customHeight="1">
      <c r="B1" s="50"/>
      <c r="C1" s="2"/>
      <c r="D1" s="51" t="s">
        <v>0</v>
      </c>
    </row>
    <row r="2" spans="1:4" ht="13.5" customHeight="1">
      <c r="A2" s="3"/>
      <c r="B2" s="4"/>
      <c r="C2" s="5"/>
      <c r="D2" s="6" t="s">
        <v>107</v>
      </c>
    </row>
    <row r="3" spans="1:4" ht="13.5" customHeight="1">
      <c r="A3" s="3"/>
      <c r="B3" s="4"/>
      <c r="C3" s="5"/>
      <c r="D3" s="7" t="s">
        <v>1</v>
      </c>
    </row>
    <row r="4" spans="1:4" ht="15" customHeight="1">
      <c r="A4" s="3"/>
      <c r="B4" s="4"/>
      <c r="C4" s="5"/>
      <c r="D4" s="7" t="s">
        <v>108</v>
      </c>
    </row>
    <row r="5" spans="1:4" ht="9" customHeight="1">
      <c r="A5" s="3"/>
      <c r="B5" s="4"/>
      <c r="C5" s="5"/>
      <c r="D5" s="7"/>
    </row>
    <row r="6" spans="1:5" s="2" customFormat="1" ht="33" customHeight="1">
      <c r="A6" s="8" t="s">
        <v>45</v>
      </c>
      <c r="B6" s="9"/>
      <c r="C6" s="52"/>
      <c r="D6" s="52"/>
      <c r="E6" s="52"/>
    </row>
    <row r="7" spans="1:5" s="2" customFormat="1" ht="12" customHeight="1" thickBot="1">
      <c r="A7" s="10"/>
      <c r="B7" s="9"/>
      <c r="C7" s="52"/>
      <c r="D7" s="52"/>
      <c r="E7" s="53" t="s">
        <v>2</v>
      </c>
    </row>
    <row r="8" spans="1:5" s="13" customFormat="1" ht="20.25" customHeight="1">
      <c r="A8" s="54" t="s">
        <v>3</v>
      </c>
      <c r="B8" s="269" t="s">
        <v>4</v>
      </c>
      <c r="C8" s="30" t="s">
        <v>5</v>
      </c>
      <c r="D8" s="124" t="s">
        <v>6</v>
      </c>
      <c r="E8" s="161"/>
    </row>
    <row r="9" spans="1:5" s="13" customFormat="1" ht="12.75" customHeight="1">
      <c r="A9" s="55" t="s">
        <v>7</v>
      </c>
      <c r="B9" s="270"/>
      <c r="C9" s="56" t="s">
        <v>8</v>
      </c>
      <c r="D9" s="125" t="s">
        <v>9</v>
      </c>
      <c r="E9" s="162" t="s">
        <v>10</v>
      </c>
    </row>
    <row r="10" spans="1:5" s="15" customFormat="1" ht="11.25" customHeight="1" thickBot="1">
      <c r="A10" s="57">
        <v>1</v>
      </c>
      <c r="B10" s="14">
        <v>2</v>
      </c>
      <c r="C10" s="14">
        <v>3</v>
      </c>
      <c r="D10" s="14">
        <v>4</v>
      </c>
      <c r="E10" s="144">
        <v>5</v>
      </c>
    </row>
    <row r="11" spans="1:5" s="15" customFormat="1" ht="18.75" customHeight="1" thickBot="1" thickTop="1">
      <c r="A11" s="71">
        <v>801</v>
      </c>
      <c r="B11" s="73" t="s">
        <v>12</v>
      </c>
      <c r="C11" s="65" t="s">
        <v>13</v>
      </c>
      <c r="D11" s="126">
        <f>D12+D15+D18+D25+D27+D30</f>
        <v>44190</v>
      </c>
      <c r="E11" s="140">
        <f>E12+E15+E18+E25+E27+E30</f>
        <v>44190</v>
      </c>
    </row>
    <row r="12" spans="1:5" s="15" customFormat="1" ht="18.75" customHeight="1" thickTop="1">
      <c r="A12" s="185" t="s">
        <v>82</v>
      </c>
      <c r="B12" s="85" t="s">
        <v>32</v>
      </c>
      <c r="C12" s="66"/>
      <c r="D12" s="127">
        <f>SUM(D13:D14)</f>
        <v>200</v>
      </c>
      <c r="E12" s="120">
        <f>SUM(E13:E14)</f>
        <v>200</v>
      </c>
    </row>
    <row r="13" spans="1:5" s="15" customFormat="1" ht="18" customHeight="1">
      <c r="A13" s="183" t="s">
        <v>83</v>
      </c>
      <c r="B13" s="184" t="s">
        <v>51</v>
      </c>
      <c r="C13" s="172"/>
      <c r="D13" s="123">
        <v>200</v>
      </c>
      <c r="E13" s="35"/>
    </row>
    <row r="14" spans="1:5" s="15" customFormat="1" ht="16.5" customHeight="1">
      <c r="A14" s="183" t="s">
        <v>84</v>
      </c>
      <c r="B14" s="184" t="s">
        <v>94</v>
      </c>
      <c r="C14" s="172"/>
      <c r="D14" s="123"/>
      <c r="E14" s="35">
        <v>200</v>
      </c>
    </row>
    <row r="15" spans="1:5" s="15" customFormat="1" ht="18" customHeight="1">
      <c r="A15" s="105">
        <v>80123</v>
      </c>
      <c r="B15" s="82" t="s">
        <v>32</v>
      </c>
      <c r="C15" s="68"/>
      <c r="D15" s="128">
        <f>SUM(D16:D17)</f>
        <v>600</v>
      </c>
      <c r="E15" s="122">
        <f>SUM(E16:E17)</f>
        <v>600</v>
      </c>
    </row>
    <row r="16" spans="1:5" s="81" customFormat="1" ht="16.5" customHeight="1">
      <c r="A16" s="70">
        <v>4270</v>
      </c>
      <c r="B16" s="115" t="s">
        <v>24</v>
      </c>
      <c r="C16" s="67"/>
      <c r="D16" s="123"/>
      <c r="E16" s="35">
        <v>600</v>
      </c>
    </row>
    <row r="17" spans="1:5" s="81" customFormat="1" ht="15.75" customHeight="1">
      <c r="A17" s="16">
        <v>4300</v>
      </c>
      <c r="B17" s="137" t="s">
        <v>76</v>
      </c>
      <c r="C17" s="67"/>
      <c r="D17" s="123">
        <v>600</v>
      </c>
      <c r="E17" s="35"/>
    </row>
    <row r="18" spans="1:5" s="81" customFormat="1" ht="18" customHeight="1">
      <c r="A18" s="38">
        <v>80130</v>
      </c>
      <c r="B18" s="82" t="s">
        <v>33</v>
      </c>
      <c r="C18" s="68"/>
      <c r="D18" s="129">
        <f>SUM(D19:D24)</f>
        <v>8740</v>
      </c>
      <c r="E18" s="160">
        <f>SUM(E19:E24)</f>
        <v>8740</v>
      </c>
    </row>
    <row r="19" spans="1:5" s="81" customFormat="1" ht="17.25" customHeight="1">
      <c r="A19" s="179" t="s">
        <v>79</v>
      </c>
      <c r="B19" s="180" t="s">
        <v>16</v>
      </c>
      <c r="C19" s="67"/>
      <c r="D19" s="123">
        <v>340</v>
      </c>
      <c r="E19" s="35"/>
    </row>
    <row r="20" spans="1:5" s="81" customFormat="1" ht="15.75" customHeight="1">
      <c r="A20" s="179" t="s">
        <v>80</v>
      </c>
      <c r="B20" s="180" t="s">
        <v>81</v>
      </c>
      <c r="C20" s="67"/>
      <c r="D20" s="123"/>
      <c r="E20" s="35">
        <v>340</v>
      </c>
    </row>
    <row r="21" spans="1:5" s="81" customFormat="1" ht="17.25" customHeight="1">
      <c r="A21" s="179" t="s">
        <v>77</v>
      </c>
      <c r="B21" s="180" t="s">
        <v>15</v>
      </c>
      <c r="C21" s="67"/>
      <c r="D21" s="123">
        <v>7000</v>
      </c>
      <c r="E21" s="35"/>
    </row>
    <row r="22" spans="1:5" s="81" customFormat="1" ht="13.5" customHeight="1">
      <c r="A22" s="179" t="s">
        <v>78</v>
      </c>
      <c r="B22" s="181" t="s">
        <v>37</v>
      </c>
      <c r="C22" s="67"/>
      <c r="D22" s="123"/>
      <c r="E22" s="35">
        <v>7000</v>
      </c>
    </row>
    <row r="23" spans="1:5" s="81" customFormat="1" ht="15.75" customHeight="1">
      <c r="A23" s="16">
        <v>4270</v>
      </c>
      <c r="B23" s="43" t="s">
        <v>24</v>
      </c>
      <c r="C23" s="67"/>
      <c r="D23" s="123"/>
      <c r="E23" s="35">
        <v>1400</v>
      </c>
    </row>
    <row r="24" spans="1:5" s="81" customFormat="1" ht="16.5" customHeight="1">
      <c r="A24" s="16">
        <v>4300</v>
      </c>
      <c r="B24" s="182" t="s">
        <v>76</v>
      </c>
      <c r="C24" s="67"/>
      <c r="D24" s="123">
        <v>1400</v>
      </c>
      <c r="E24" s="35"/>
    </row>
    <row r="25" spans="1:5" s="81" customFormat="1" ht="28.5" customHeight="1">
      <c r="A25" s="38">
        <v>80140</v>
      </c>
      <c r="B25" s="82" t="s">
        <v>50</v>
      </c>
      <c r="C25" s="68"/>
      <c r="D25" s="129"/>
      <c r="E25" s="160">
        <f>SUM(E26:E26)</f>
        <v>10100</v>
      </c>
    </row>
    <row r="26" spans="1:5" s="81" customFormat="1" ht="30.75" customHeight="1">
      <c r="A26" s="16">
        <v>4140</v>
      </c>
      <c r="B26" s="154" t="s">
        <v>69</v>
      </c>
      <c r="C26" s="67"/>
      <c r="D26" s="123"/>
      <c r="E26" s="35">
        <v>10100</v>
      </c>
    </row>
    <row r="27" spans="1:5" s="81" customFormat="1" ht="18" customHeight="1">
      <c r="A27" s="38">
        <v>80146</v>
      </c>
      <c r="B27" s="82" t="s">
        <v>34</v>
      </c>
      <c r="C27" s="68"/>
      <c r="D27" s="129">
        <f>SUM(D28:D29)</f>
        <v>400</v>
      </c>
      <c r="E27" s="160">
        <f>SUM(E28:E29)</f>
        <v>400</v>
      </c>
    </row>
    <row r="28" spans="1:5" s="81" customFormat="1" ht="15.75" customHeight="1">
      <c r="A28" s="16">
        <v>4300</v>
      </c>
      <c r="B28" s="182" t="s">
        <v>76</v>
      </c>
      <c r="C28" s="67"/>
      <c r="D28" s="123"/>
      <c r="E28" s="35">
        <v>400</v>
      </c>
    </row>
    <row r="29" spans="1:5" s="2" customFormat="1" ht="30.75" customHeight="1">
      <c r="A29" s="16">
        <v>4700</v>
      </c>
      <c r="B29" s="186" t="s">
        <v>57</v>
      </c>
      <c r="C29" s="101"/>
      <c r="D29" s="134">
        <v>400</v>
      </c>
      <c r="E29" s="117"/>
    </row>
    <row r="30" spans="1:5" s="15" customFormat="1" ht="18.75" customHeight="1">
      <c r="A30" s="38">
        <v>80195</v>
      </c>
      <c r="B30" s="58" t="s">
        <v>14</v>
      </c>
      <c r="C30" s="68"/>
      <c r="D30" s="128">
        <f>SUM(D31:D34)</f>
        <v>34250</v>
      </c>
      <c r="E30" s="122">
        <f>SUM(E31:E34)</f>
        <v>24150</v>
      </c>
    </row>
    <row r="31" spans="1:5" s="2" customFormat="1" ht="16.5" customHeight="1">
      <c r="A31" s="70">
        <v>4210</v>
      </c>
      <c r="B31" s="5" t="s">
        <v>15</v>
      </c>
      <c r="C31" s="101"/>
      <c r="D31" s="134"/>
      <c r="E31" s="117">
        <f>5200+400</f>
        <v>5600</v>
      </c>
    </row>
    <row r="32" spans="1:5" s="81" customFormat="1" ht="16.5" customHeight="1">
      <c r="A32" s="16">
        <v>4300</v>
      </c>
      <c r="B32" s="72" t="s">
        <v>11</v>
      </c>
      <c r="C32" s="67"/>
      <c r="D32" s="138"/>
      <c r="E32" s="35">
        <v>500</v>
      </c>
    </row>
    <row r="33" spans="1:5" s="81" customFormat="1" ht="16.5" customHeight="1">
      <c r="A33" s="16">
        <v>4300</v>
      </c>
      <c r="B33" s="72" t="s">
        <v>86</v>
      </c>
      <c r="C33" s="67"/>
      <c r="D33" s="123">
        <f>33850+400</f>
        <v>34250</v>
      </c>
      <c r="E33" s="35"/>
    </row>
    <row r="34" spans="1:5" s="81" customFormat="1" ht="15.75" customHeight="1" thickBot="1">
      <c r="A34" s="100">
        <v>6050</v>
      </c>
      <c r="B34" s="88" t="s">
        <v>85</v>
      </c>
      <c r="C34" s="67"/>
      <c r="D34" s="138"/>
      <c r="E34" s="35">
        <v>18050</v>
      </c>
    </row>
    <row r="35" spans="1:5" s="42" customFormat="1" ht="19.5" customHeight="1" thickBot="1" thickTop="1">
      <c r="A35" s="47" t="s">
        <v>22</v>
      </c>
      <c r="B35" s="48" t="s">
        <v>20</v>
      </c>
      <c r="C35" s="49" t="s">
        <v>13</v>
      </c>
      <c r="D35" s="126">
        <f>D36</f>
        <v>1200</v>
      </c>
      <c r="E35" s="140">
        <f>E36</f>
        <v>1200</v>
      </c>
    </row>
    <row r="36" spans="1:5" s="42" customFormat="1" ht="17.25" customHeight="1" thickTop="1">
      <c r="A36" s="139" t="s">
        <v>52</v>
      </c>
      <c r="B36" s="69" t="s">
        <v>53</v>
      </c>
      <c r="C36" s="98"/>
      <c r="D36" s="128">
        <f>SUM(D37:D38)</f>
        <v>1200</v>
      </c>
      <c r="E36" s="122">
        <f>SUM(E38:E38)</f>
        <v>1200</v>
      </c>
    </row>
    <row r="37" spans="1:5" s="81" customFormat="1" ht="15.75" customHeight="1">
      <c r="A37" s="16">
        <v>4410</v>
      </c>
      <c r="B37" s="72" t="s">
        <v>51</v>
      </c>
      <c r="C37" s="67"/>
      <c r="D37" s="187">
        <v>1200</v>
      </c>
      <c r="E37" s="143"/>
    </row>
    <row r="38" spans="1:5" s="2" customFormat="1" ht="30.75" customHeight="1" thickBot="1">
      <c r="A38" s="16">
        <v>4700</v>
      </c>
      <c r="B38" s="186" t="s">
        <v>57</v>
      </c>
      <c r="C38" s="101"/>
      <c r="D38" s="134"/>
      <c r="E38" s="117">
        <v>1200</v>
      </c>
    </row>
    <row r="39" spans="1:5" s="81" customFormat="1" ht="19.5" customHeight="1" hidden="1">
      <c r="A39" s="16">
        <v>4010</v>
      </c>
      <c r="B39" s="80" t="s">
        <v>25</v>
      </c>
      <c r="C39" s="67"/>
      <c r="D39" s="123"/>
      <c r="E39" s="35"/>
    </row>
    <row r="40" spans="1:5" s="81" customFormat="1" ht="17.25" customHeight="1" hidden="1">
      <c r="A40" s="16">
        <v>4110</v>
      </c>
      <c r="B40" s="80" t="s">
        <v>16</v>
      </c>
      <c r="C40" s="67"/>
      <c r="D40" s="123"/>
      <c r="E40" s="35"/>
    </row>
    <row r="41" spans="1:5" s="81" customFormat="1" ht="18" customHeight="1" hidden="1">
      <c r="A41" s="16">
        <v>4120</v>
      </c>
      <c r="B41" s="80" t="s">
        <v>36</v>
      </c>
      <c r="C41" s="67"/>
      <c r="D41" s="123"/>
      <c r="E41" s="35"/>
    </row>
    <row r="42" spans="1:5" s="81" customFormat="1" ht="17.25" customHeight="1" hidden="1">
      <c r="A42" s="16">
        <v>4440</v>
      </c>
      <c r="B42" s="80" t="s">
        <v>35</v>
      </c>
      <c r="C42" s="67"/>
      <c r="D42" s="123"/>
      <c r="E42" s="35"/>
    </row>
    <row r="43" spans="1:5" s="15" customFormat="1" ht="15.75" customHeight="1" hidden="1">
      <c r="A43" s="38">
        <v>80195</v>
      </c>
      <c r="B43" s="58" t="s">
        <v>14</v>
      </c>
      <c r="C43" s="68"/>
      <c r="D43" s="128">
        <f>SUM(D45:D46)</f>
        <v>0</v>
      </c>
      <c r="E43" s="122">
        <f>SUM(E44:E46)</f>
        <v>0</v>
      </c>
    </row>
    <row r="44" spans="1:5" s="81" customFormat="1" ht="15.75" customHeight="1" hidden="1">
      <c r="A44" s="16">
        <v>4300</v>
      </c>
      <c r="B44" s="72" t="s">
        <v>11</v>
      </c>
      <c r="C44" s="77"/>
      <c r="D44" s="130"/>
      <c r="E44" s="163"/>
    </row>
    <row r="45" spans="1:5" s="36" customFormat="1" ht="16.5" customHeight="1" hidden="1">
      <c r="A45" s="16">
        <v>4430</v>
      </c>
      <c r="B45" s="60" t="s">
        <v>28</v>
      </c>
      <c r="C45" s="67"/>
      <c r="D45" s="123"/>
      <c r="E45" s="35"/>
    </row>
    <row r="46" spans="1:5" s="36" customFormat="1" ht="18.75" customHeight="1" hidden="1" thickBot="1">
      <c r="A46" s="16">
        <v>4430</v>
      </c>
      <c r="B46" s="60" t="s">
        <v>28</v>
      </c>
      <c r="C46" s="67" t="s">
        <v>19</v>
      </c>
      <c r="D46" s="123"/>
      <c r="E46" s="35"/>
    </row>
    <row r="47" spans="1:5" s="42" customFormat="1" ht="19.5" customHeight="1" hidden="1" thickBot="1" thickTop="1">
      <c r="A47" s="47" t="s">
        <v>22</v>
      </c>
      <c r="B47" s="48" t="s">
        <v>20</v>
      </c>
      <c r="C47" s="49" t="s">
        <v>13</v>
      </c>
      <c r="D47" s="126">
        <f>D48</f>
        <v>0</v>
      </c>
      <c r="E47" s="140">
        <f>E50</f>
        <v>0</v>
      </c>
    </row>
    <row r="48" spans="1:5" s="42" customFormat="1" ht="18.75" customHeight="1" hidden="1" thickTop="1">
      <c r="A48" s="83" t="s">
        <v>38</v>
      </c>
      <c r="B48" s="85" t="s">
        <v>27</v>
      </c>
      <c r="C48" s="97"/>
      <c r="D48" s="127">
        <f>D49</f>
        <v>0</v>
      </c>
      <c r="E48" s="120"/>
    </row>
    <row r="49" spans="1:5" s="41" customFormat="1" ht="19.5" customHeight="1" hidden="1">
      <c r="A49" s="84" t="s">
        <v>39</v>
      </c>
      <c r="B49" s="40" t="s">
        <v>40</v>
      </c>
      <c r="C49" s="67"/>
      <c r="D49" s="123"/>
      <c r="E49" s="35"/>
    </row>
    <row r="50" spans="1:5" s="41" customFormat="1" ht="18" customHeight="1" hidden="1">
      <c r="A50" s="46">
        <v>85495</v>
      </c>
      <c r="B50" s="69" t="s">
        <v>14</v>
      </c>
      <c r="C50" s="98"/>
      <c r="D50" s="128"/>
      <c r="E50" s="122">
        <f>E51</f>
        <v>0</v>
      </c>
    </row>
    <row r="51" spans="1:5" s="41" customFormat="1" ht="18" customHeight="1" hidden="1">
      <c r="A51" s="90">
        <v>4240</v>
      </c>
      <c r="B51" s="91" t="s">
        <v>37</v>
      </c>
      <c r="C51" s="99"/>
      <c r="D51" s="131"/>
      <c r="E51" s="158"/>
    </row>
    <row r="52" spans="1:5" s="42" customFormat="1" ht="30.75" customHeight="1" hidden="1" thickBot="1">
      <c r="A52" s="92">
        <v>900</v>
      </c>
      <c r="B52" s="93" t="s">
        <v>41</v>
      </c>
      <c r="C52" s="94" t="s">
        <v>23</v>
      </c>
      <c r="D52" s="132">
        <f>D53</f>
        <v>0</v>
      </c>
      <c r="E52" s="164">
        <f>E53</f>
        <v>0</v>
      </c>
    </row>
    <row r="53" spans="1:5" s="42" customFormat="1" ht="21" customHeight="1" hidden="1" thickTop="1">
      <c r="A53" s="33">
        <v>90015</v>
      </c>
      <c r="B53" s="62" t="s">
        <v>42</v>
      </c>
      <c r="C53" s="66"/>
      <c r="D53" s="133">
        <f>D54</f>
        <v>0</v>
      </c>
      <c r="E53" s="34">
        <f>E55</f>
        <v>0</v>
      </c>
    </row>
    <row r="54" spans="1:5" s="41" customFormat="1" ht="17.25" customHeight="1" hidden="1">
      <c r="A54" s="70">
        <v>4270</v>
      </c>
      <c r="B54" s="88" t="s">
        <v>24</v>
      </c>
      <c r="C54" s="89"/>
      <c r="D54" s="134"/>
      <c r="E54" s="117"/>
    </row>
    <row r="55" spans="1:5" s="41" customFormat="1" ht="17.25" customHeight="1" hidden="1" thickBot="1">
      <c r="A55" s="70">
        <v>4300</v>
      </c>
      <c r="B55" s="86" t="s">
        <v>11</v>
      </c>
      <c r="C55" s="87"/>
      <c r="D55" s="134"/>
      <c r="E55" s="117"/>
    </row>
    <row r="56" spans="1:5" s="42" customFormat="1" ht="30.75" customHeight="1" hidden="1" thickBot="1" thickTop="1">
      <c r="A56" s="37">
        <v>921</v>
      </c>
      <c r="B56" s="61" t="s">
        <v>26</v>
      </c>
      <c r="C56" s="65" t="s">
        <v>21</v>
      </c>
      <c r="D56" s="135"/>
      <c r="E56" s="32">
        <f>E57</f>
        <v>0</v>
      </c>
    </row>
    <row r="57" spans="1:5" s="42" customFormat="1" ht="18.75" customHeight="1" hidden="1" thickTop="1">
      <c r="A57" s="33">
        <v>92116</v>
      </c>
      <c r="B57" s="62" t="s">
        <v>31</v>
      </c>
      <c r="C57" s="66"/>
      <c r="D57" s="133"/>
      <c r="E57" s="34">
        <f>SUM(E59:E61)</f>
        <v>0</v>
      </c>
    </row>
    <row r="58" spans="1:5" s="36" customFormat="1" ht="59.25" customHeight="1" hidden="1">
      <c r="A58" s="16">
        <v>2320</v>
      </c>
      <c r="B58" s="76" t="s">
        <v>29</v>
      </c>
      <c r="C58" s="78"/>
      <c r="D58" s="123"/>
      <c r="E58" s="35"/>
    </row>
    <row r="59" spans="1:5" s="36" customFormat="1" ht="33.75" customHeight="1" hidden="1">
      <c r="A59" s="16">
        <v>2480</v>
      </c>
      <c r="B59" s="44" t="s">
        <v>43</v>
      </c>
      <c r="C59" s="78"/>
      <c r="D59" s="123"/>
      <c r="E59" s="35"/>
    </row>
    <row r="60" spans="1:5" s="36" customFormat="1" ht="61.5" customHeight="1" hidden="1">
      <c r="A60" s="16">
        <v>6220</v>
      </c>
      <c r="B60" s="44" t="s">
        <v>30</v>
      </c>
      <c r="C60" s="78"/>
      <c r="D60" s="123"/>
      <c r="E60" s="35"/>
    </row>
    <row r="61" spans="1:5" s="36" customFormat="1" ht="60.75" customHeight="1" hidden="1" thickBot="1">
      <c r="A61" s="59">
        <v>6220</v>
      </c>
      <c r="B61" s="44" t="s">
        <v>44</v>
      </c>
      <c r="C61" s="79"/>
      <c r="D61" s="123"/>
      <c r="E61" s="35"/>
    </row>
    <row r="62" spans="1:5" s="19" customFormat="1" ht="22.5" customHeight="1" thickBot="1" thickTop="1">
      <c r="A62" s="17"/>
      <c r="B62" s="18" t="s">
        <v>17</v>
      </c>
      <c r="C62" s="18"/>
      <c r="D62" s="136">
        <f>D35+D11</f>
        <v>45390</v>
      </c>
      <c r="E62" s="165">
        <f>E35+E11</f>
        <v>45390</v>
      </c>
    </row>
    <row r="63" ht="15.75" thickTop="1">
      <c r="C63" s="20"/>
    </row>
    <row r="64" ht="15">
      <c r="C64" s="20"/>
    </row>
    <row r="65" ht="15">
      <c r="C65" s="20"/>
    </row>
    <row r="66" ht="15">
      <c r="C66" s="20"/>
    </row>
    <row r="67" ht="15">
      <c r="C67" s="20"/>
    </row>
    <row r="68" ht="15">
      <c r="C68" s="20"/>
    </row>
    <row r="69" ht="15">
      <c r="C69" s="20"/>
    </row>
    <row r="70" ht="15">
      <c r="C70" s="20"/>
    </row>
    <row r="71" ht="15">
      <c r="C71" s="20"/>
    </row>
    <row r="72" ht="15">
      <c r="C72" s="20"/>
    </row>
    <row r="73" ht="15">
      <c r="C73" s="20"/>
    </row>
    <row r="74" ht="15">
      <c r="C74" s="20"/>
    </row>
    <row r="75" ht="15">
      <c r="C75" s="20"/>
    </row>
    <row r="76" ht="15">
      <c r="C76" s="20"/>
    </row>
    <row r="77" ht="15">
      <c r="C77" s="20"/>
    </row>
    <row r="78" ht="15">
      <c r="C78" s="20"/>
    </row>
    <row r="79" ht="15">
      <c r="C79" s="20"/>
    </row>
    <row r="80" ht="15">
      <c r="C80" s="20"/>
    </row>
    <row r="81" ht="15">
      <c r="C81" s="20"/>
    </row>
    <row r="82" ht="15">
      <c r="C82" s="20"/>
    </row>
    <row r="83" ht="15">
      <c r="C83" s="20"/>
    </row>
    <row r="84" ht="15">
      <c r="C84" s="20"/>
    </row>
    <row r="85" ht="15">
      <c r="C85" s="20"/>
    </row>
    <row r="86" ht="15">
      <c r="C86" s="20"/>
    </row>
    <row r="87" ht="15">
      <c r="C87" s="20"/>
    </row>
    <row r="88" ht="15">
      <c r="C88" s="20"/>
    </row>
  </sheetData>
  <mergeCells count="1">
    <mergeCell ref="B8:B9"/>
  </mergeCells>
  <printOptions horizontalCentered="1"/>
  <pageMargins left="0" right="0" top="0.984251968503937" bottom="0.66" header="0.5118110236220472" footer="0.5118110236220472"/>
  <pageSetup firstPageNumber="8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2011-06-09T07:57:07Z</cp:lastPrinted>
  <dcterms:created xsi:type="dcterms:W3CDTF">2010-06-18T11:14:47Z</dcterms:created>
  <dcterms:modified xsi:type="dcterms:W3CDTF">2011-06-10T12:19:06Z</dcterms:modified>
  <cp:category/>
  <cp:version/>
  <cp:contentType/>
  <cp:contentStatus/>
</cp:coreProperties>
</file>