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15450" windowHeight="8700" activeTab="0"/>
  </bookViews>
  <sheets>
    <sheet name="nr 1" sheetId="1" r:id="rId1"/>
    <sheet name="nr 2" sheetId="2" r:id="rId2"/>
    <sheet name="nr 3" sheetId="3" r:id="rId3"/>
  </sheets>
  <definedNames>
    <definedName name="_xlnm.Print_Titles" localSheetId="0">'nr 1'!$8:$10</definedName>
    <definedName name="_xlnm.Print_Titles" localSheetId="2">'nr 3'!$8:$10</definedName>
  </definedNames>
  <calcPr fullCalcOnLoad="1"/>
</workbook>
</file>

<file path=xl/sharedStrings.xml><?xml version="1.0" encoding="utf-8"?>
<sst xmlns="http://schemas.openxmlformats.org/spreadsheetml/2006/main" count="159" uniqueCount="80">
  <si>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</si>
  <si>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</si>
  <si>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</si>
  <si>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</si>
  <si>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</si>
  <si>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</si>
  <si>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</si>
  <si>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</si>
  <si>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</si>
  <si>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</si>
  <si>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</si>
  <si>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</si>
  <si>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</si>
  <si>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Pozostała działalność</t>
  </si>
  <si>
    <t>Zakup materiałów i wyposażenia</t>
  </si>
  <si>
    <t>Składki na ubezpieczenia społeczne</t>
  </si>
  <si>
    <t>OGÓŁEM</t>
  </si>
  <si>
    <t>per saldo</t>
  </si>
  <si>
    <t>Załącznik nr 1 do Zarządzenia</t>
  </si>
  <si>
    <t>ZMIANY  W  PLANIE WYDATKÓW   NA  ZADANIA  WŁASNE   GMINY  
W  2010  ROKU</t>
  </si>
  <si>
    <t>OA</t>
  </si>
  <si>
    <t>KS</t>
  </si>
  <si>
    <t>Załącznik nr 3 do Zarządzenia</t>
  </si>
  <si>
    <t>BEZPIECZEŃSTWO PUBLICZNE I OCHRONA PRZECIWPOŻAROWA</t>
  </si>
  <si>
    <t>DOCHODY</t>
  </si>
  <si>
    <t>BZK</t>
  </si>
  <si>
    <t>POMOC SPOŁECZNA</t>
  </si>
  <si>
    <t>Ośrodki pomocy społecznej</t>
  </si>
  <si>
    <t>Świadczenia społeczne</t>
  </si>
  <si>
    <t>BRM</t>
  </si>
  <si>
    <t>Zakup usług remontowych</t>
  </si>
  <si>
    <t>Domy pomocy społecznej</t>
  </si>
  <si>
    <t xml:space="preserve">Zakup usług przez jst od innych jst </t>
  </si>
  <si>
    <t>Wynagrodzenia bezosobowe</t>
  </si>
  <si>
    <t>GOSPODARKA KOMUNALNA I OCHRONA ŚRODOWISKA</t>
  </si>
  <si>
    <t>HANDEL</t>
  </si>
  <si>
    <t>Zakup energii</t>
  </si>
  <si>
    <t>Wydatki inwestycyjne jednostek budżetowych</t>
  </si>
  <si>
    <t>KULTURA I OCHRONA DZIEDZICTWA NARODOWEGO</t>
  </si>
  <si>
    <t>GKO</t>
  </si>
  <si>
    <t>Opłaty z tytułu zakupu usług telekomunikacyjnych świadczonych w stacjonarnej publicznej sieci telefonicznej</t>
  </si>
  <si>
    <t>INW</t>
  </si>
  <si>
    <t>Urzędy gmin</t>
  </si>
  <si>
    <t>RO "M.Wańkowicza"</t>
  </si>
  <si>
    <t>RO "Tysiąclecia"</t>
  </si>
  <si>
    <t>Opłaty za administrowanie i czynsze za budynki, lokale i pomieszczenia garażowe</t>
  </si>
  <si>
    <t>KULTURA FIZYCZNA I SPORT</t>
  </si>
  <si>
    <t>Zakup usług remontowo-konserwatorskich dotyczących obiektów zabytkowych będących w użytkowaniu jednostek budżetowych</t>
  </si>
  <si>
    <t>Ochrona zabytków i opieka nad nimi</t>
  </si>
  <si>
    <t>Dodatkowe wynagrodzenie roczne</t>
  </si>
  <si>
    <t>Wpłaty na Państwowy Fundusz Rehabilitacji Osób Niepełnosprawnych</t>
  </si>
  <si>
    <t xml:space="preserve">Zasiłki i pomoc w naturze oraz składki na ubezpieczenia emerytalne i rentowe </t>
  </si>
  <si>
    <t xml:space="preserve">Inwestycyjne inicjatywy społeczne </t>
  </si>
  <si>
    <t>Uzbrojenie osiedla Wilkowo</t>
  </si>
  <si>
    <t xml:space="preserve">Uzbrojenie terenu pod budownictwo mieszkaniowe </t>
  </si>
  <si>
    <t>Uzbrojenie terenu pod ogródki działkowe przy ul. Władysława IV-ego</t>
  </si>
  <si>
    <t>Budowa szaletów miejskich</t>
  </si>
  <si>
    <t>Budowa kanalizacji deszczowej w rejonie ul. Bohaterów Warszawy-Syrenki</t>
  </si>
  <si>
    <t>Utrzymanie zieleni w miastach i gminach</t>
  </si>
  <si>
    <t>RO "Rokosowo"</t>
  </si>
  <si>
    <t>RO "Śróddmieście"</t>
  </si>
  <si>
    <t>Drogi publiczne gminne</t>
  </si>
  <si>
    <t>TRANSPORT I ŁĄCZNOŚĆ</t>
  </si>
  <si>
    <t>Wydatki inwestycyjne jednostek budżetowych:</t>
  </si>
  <si>
    <t>Drogi publiczne w miastach na prawach powiatu</t>
  </si>
  <si>
    <t>Przebudowa ul.Gnieźnieńskiej (od ul.4 Marca do ul.Połczyńskiej)</t>
  </si>
  <si>
    <t>Przebudowa ul. Syrenki i ul. Gdańskiej</t>
  </si>
  <si>
    <t>Komendy powiatowe Państwowej Straży Pożarnej</t>
  </si>
  <si>
    <t>Dotacje celowe otrzymane z gminy  na inwestycje i zakupy inwestycyjne realizowane na podstawie porozumień (umów) miedzy j.s.t</t>
  </si>
  <si>
    <t>ZMIANY  W  PLANIE DOCHODÓW I  WYDATKÓW   NA  ZADANIA  WŁASNE   POWIATU  W  2010  ROKU</t>
  </si>
  <si>
    <t>Zadania w zakresie przeciwdziałania przemocy w rodzinie</t>
  </si>
  <si>
    <t>Dotacje celowe otrzymane z budżetu państwa na realizację zadań bieżących z zakresu administracji rządowej oraz inne zadania zlecone ustawami realizowane przez powiat</t>
  </si>
  <si>
    <r>
      <t xml:space="preserve">Wydatki inwestycyjne jednostek budżetowych                                         </t>
    </r>
    <r>
      <rPr>
        <sz val="9"/>
        <rFont val="Calibri"/>
        <family val="2"/>
      </rPr>
      <t>(ul. Reymonta, ul. Staffa, Struga, Tetmajera, Żeromskiego)</t>
    </r>
  </si>
  <si>
    <t>RO "Nowobramskie"</t>
  </si>
  <si>
    <r>
      <t xml:space="preserve">Wydatki na  zakupy inwestycyjne jednostek budżetowych </t>
    </r>
    <r>
      <rPr>
        <sz val="9"/>
        <rFont val="Calibri"/>
        <family val="2"/>
      </rPr>
      <t>(zakup ciężkiego samochodu ratowniczo-gaśniczego)</t>
    </r>
  </si>
  <si>
    <t>Wpływy i wydatki związane z gromadzeniem środków z opłat i kar za korzystanie ze środowiska</t>
  </si>
  <si>
    <t>RO "T.Kotarbińskiego"</t>
  </si>
  <si>
    <t>ZMIANY  PLANU  DOCHODÓW I WYDATKÓW  NA  ZADANIA  ZLECONE  POWIATOWI  Z  ZAKRESU  ADMINISTRACJI  RZĄDOWEJ                                                                                                 W  2010  ROKU</t>
  </si>
  <si>
    <t xml:space="preserve">z dnia 7 września   2010 r.  </t>
  </si>
  <si>
    <t>Nr 631 / 2422 / 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</si>
</sst>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#,##0\ _z_ł"/>
  </numFmts>
  <fonts count="23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2"/>
      <name val="Arial CE"/>
      <family val="0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Arial"/>
      <family val="0"/>
    </font>
    <font>
      <sz val="9"/>
      <name val="Calibri"/>
      <family val="2"/>
    </font>
    <font>
      <i/>
      <sz val="8"/>
      <name val="Calibri"/>
      <family val="2"/>
    </font>
    <font>
      <sz val="11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8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3" fontId="1" fillId="0" borderId="17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1" fillId="0" borderId="19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3" fontId="8" fillId="0" borderId="24" xfId="0" applyNumberFormat="1" applyFont="1" applyFill="1" applyBorder="1" applyAlignment="1" applyProtection="1">
      <alignment horizontal="center" vertical="center"/>
      <protection locked="0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15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horizontal="center"/>
      <protection locked="0"/>
    </xf>
    <xf numFmtId="0" fontId="1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19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1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horizontal="centerContinuous" wrapText="1"/>
      <protection locked="0"/>
    </xf>
    <xf numFmtId="0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0" fontId="1" fillId="0" borderId="33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15" applyNumberFormat="1" applyFont="1" applyBorder="1" applyAlignment="1">
      <alignment vertical="center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0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NumberFormat="1" applyFont="1" applyFill="1" applyBorder="1" applyAlignment="1" applyProtection="1">
      <alignment vertical="center" wrapText="1"/>
      <protection locked="0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3" fontId="17" fillId="0" borderId="27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0" applyNumberFormat="1" applyFont="1" applyFill="1" applyBorder="1" applyAlignment="1" applyProtection="1">
      <alignment vertical="center" wrapText="1"/>
      <protection locked="0"/>
    </xf>
    <xf numFmtId="164" fontId="3" fillId="0" borderId="36" xfId="18" applyNumberFormat="1" applyFont="1" applyFill="1" applyBorder="1" applyAlignment="1" applyProtection="1">
      <alignment vertical="center" wrapText="1"/>
      <protection locked="0"/>
    </xf>
    <xf numFmtId="0" fontId="1" fillId="0" borderId="32" xfId="0" applyNumberFormat="1" applyFont="1" applyFill="1" applyBorder="1" applyAlignment="1" applyProtection="1">
      <alignment vertical="center" wrapText="1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164" fontId="1" fillId="0" borderId="17" xfId="18" applyNumberFormat="1" applyFont="1" applyFill="1" applyBorder="1" applyAlignment="1" applyProtection="1">
      <alignment vertical="center" wrapText="1"/>
      <protection locked="0"/>
    </xf>
    <xf numFmtId="164" fontId="17" fillId="0" borderId="17" xfId="18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3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>
      <alignment horizontal="center" vertical="center"/>
    </xf>
    <xf numFmtId="3" fontId="8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3" xfId="0" applyFont="1" applyBorder="1" applyAlignment="1">
      <alignment horizontal="center" vertical="center"/>
    </xf>
    <xf numFmtId="3" fontId="8" fillId="0" borderId="44" xfId="0" applyNumberFormat="1" applyFont="1" applyFill="1" applyBorder="1" applyAlignment="1" applyProtection="1">
      <alignment horizontal="center"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1" fillId="0" borderId="46" xfId="0" applyNumberFormat="1" applyFont="1" applyFill="1" applyBorder="1" applyAlignment="1" applyProtection="1">
      <alignment horizontal="right" vertical="center"/>
      <protection locked="0"/>
    </xf>
    <xf numFmtId="3" fontId="17" fillId="0" borderId="46" xfId="0" applyNumberFormat="1" applyFont="1" applyFill="1" applyBorder="1" applyAlignment="1" applyProtection="1">
      <alignment horizontal="right" vertical="center"/>
      <protection locked="0"/>
    </xf>
    <xf numFmtId="0" fontId="3" fillId="0" borderId="44" xfId="0" applyNumberFormat="1" applyFont="1" applyFill="1" applyBorder="1" applyAlignment="1" applyProtection="1">
      <alignment horizontal="right" vertical="center"/>
      <protection locked="0"/>
    </xf>
    <xf numFmtId="0" fontId="9" fillId="0" borderId="45" xfId="0" applyNumberFormat="1" applyFont="1" applyFill="1" applyBorder="1" applyAlignment="1" applyProtection="1">
      <alignment horizontal="right" vertical="center"/>
      <protection locked="0"/>
    </xf>
    <xf numFmtId="3" fontId="6" fillId="0" borderId="39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17" xfId="0" applyNumberFormat="1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NumberFormat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8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3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64" fontId="6" fillId="0" borderId="9" xfId="18" applyNumberFormat="1" applyFont="1" applyFill="1" applyBorder="1" applyAlignment="1" applyProtection="1">
      <alignment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vertical="center" wrapText="1"/>
      <protection locked="0"/>
    </xf>
    <xf numFmtId="0" fontId="9" fillId="0" borderId="49" xfId="0" applyNumberFormat="1" applyFont="1" applyFill="1" applyBorder="1" applyAlignment="1" applyProtection="1">
      <alignment horizontal="center" vertical="center"/>
      <protection locked="0"/>
    </xf>
    <xf numFmtId="3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0" xfId="0" applyNumberFormat="1" applyFont="1" applyFill="1" applyBorder="1" applyAlignment="1" applyProtection="1">
      <alignment horizontal="right" vertical="center"/>
      <protection locked="0"/>
    </xf>
    <xf numFmtId="0" fontId="17" fillId="0" borderId="3" xfId="0" applyNumberFormat="1" applyFont="1" applyFill="1" applyBorder="1" applyAlignment="1" applyProtection="1">
      <alignment horizontal="center" vertical="center"/>
      <protection locked="0"/>
    </xf>
    <xf numFmtId="3" fontId="17" fillId="0" borderId="38" xfId="0" applyNumberFormat="1" applyFont="1" applyBorder="1" applyAlignment="1">
      <alignment horizontal="left" vertical="center" wrapText="1"/>
    </xf>
    <xf numFmtId="0" fontId="17" fillId="0" borderId="38" xfId="0" applyNumberFormat="1" applyFont="1" applyFill="1" applyBorder="1" applyAlignment="1" applyProtection="1">
      <alignment horizontal="center" vertical="center"/>
      <protection locked="0"/>
    </xf>
    <xf numFmtId="3" fontId="17" fillId="0" borderId="38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3" fillId="0" borderId="51" xfId="0" applyNumberFormat="1" applyFont="1" applyFill="1" applyBorder="1" applyAlignment="1" applyProtection="1">
      <alignment horizontal="centerContinuous" vertical="center" wrapText="1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31" xfId="0" applyNumberFormat="1" applyFont="1" applyBorder="1" applyAlignment="1">
      <alignment vertical="center"/>
    </xf>
    <xf numFmtId="3" fontId="6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3" xfId="0" applyNumberFormat="1" applyFont="1" applyBorder="1" applyAlignment="1">
      <alignment horizontal="center" vertical="center"/>
    </xf>
    <xf numFmtId="3" fontId="8" fillId="0" borderId="54" xfId="0" applyNumberFormat="1" applyFont="1" applyFill="1" applyBorder="1" applyAlignment="1" applyProtection="1">
      <alignment horizontal="center" vertical="center"/>
      <protection locked="0"/>
    </xf>
    <xf numFmtId="3" fontId="6" fillId="0" borderId="55" xfId="0" applyNumberFormat="1" applyFont="1" applyFill="1" applyBorder="1" applyAlignment="1" applyProtection="1">
      <alignment horizontal="right" vertical="center"/>
      <protection locked="0"/>
    </xf>
    <xf numFmtId="3" fontId="3" fillId="0" borderId="53" xfId="0" applyNumberFormat="1" applyFont="1" applyFill="1" applyBorder="1" applyAlignment="1" applyProtection="1">
      <alignment horizontal="right" vertical="center"/>
      <protection locked="0"/>
    </xf>
    <xf numFmtId="3" fontId="1" fillId="0" borderId="56" xfId="0" applyNumberFormat="1" applyFont="1" applyFill="1" applyBorder="1" applyAlignment="1" applyProtection="1">
      <alignment horizontal="right" vertical="center"/>
      <protection locked="0"/>
    </xf>
    <xf numFmtId="3" fontId="1" fillId="0" borderId="56" xfId="0" applyNumberFormat="1" applyFont="1" applyFill="1" applyBorder="1" applyAlignment="1" applyProtection="1">
      <alignment horizontal="right" vertical="center"/>
      <protection locked="0"/>
    </xf>
    <xf numFmtId="3" fontId="3" fillId="0" borderId="55" xfId="0" applyNumberFormat="1" applyFont="1" applyBorder="1" applyAlignment="1">
      <alignment vertical="center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3" fontId="1" fillId="0" borderId="23" xfId="0" applyNumberFormat="1" applyFont="1" applyFill="1" applyBorder="1" applyAlignment="1" applyProtection="1">
      <alignment horizontal="right" vertical="center"/>
      <protection locked="0"/>
    </xf>
    <xf numFmtId="166" fontId="13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66" fontId="13" fillId="0" borderId="44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7.8515625" style="1" customWidth="1"/>
    <col min="2" max="2" width="45.28125" style="97" customWidth="1"/>
    <col min="3" max="3" width="6.7109375" style="43" customWidth="1"/>
    <col min="4" max="4" width="15.28125" style="1" customWidth="1"/>
    <col min="5" max="5" width="15.421875" style="42" customWidth="1"/>
    <col min="6" max="16384" width="10.00390625" style="1" customWidth="1"/>
  </cols>
  <sheetData>
    <row r="1" ht="15">
      <c r="D1" s="44" t="s">
        <v>18</v>
      </c>
    </row>
    <row r="2" spans="1:4" ht="12" customHeight="1">
      <c r="A2" s="4"/>
      <c r="B2" s="98"/>
      <c r="C2" s="45"/>
      <c r="D2" s="7" t="s">
        <v>79</v>
      </c>
    </row>
    <row r="3" spans="1:4" ht="15">
      <c r="A3" s="4"/>
      <c r="B3" s="98"/>
      <c r="C3" s="45"/>
      <c r="D3" s="8" t="s">
        <v>1</v>
      </c>
    </row>
    <row r="4" spans="1:4" ht="15">
      <c r="A4" s="4"/>
      <c r="B4" s="98"/>
      <c r="C4" s="45"/>
      <c r="D4" s="8" t="s">
        <v>78</v>
      </c>
    </row>
    <row r="5" spans="1:4" ht="15">
      <c r="A5" s="4"/>
      <c r="B5" s="98"/>
      <c r="C5" s="45"/>
      <c r="D5" s="6"/>
    </row>
    <row r="6" spans="1:5" s="50" customFormat="1" ht="37.5">
      <c r="A6" s="9" t="s">
        <v>19</v>
      </c>
      <c r="B6" s="46"/>
      <c r="C6" s="47"/>
      <c r="D6" s="48"/>
      <c r="E6" s="49"/>
    </row>
    <row r="7" spans="1:5" s="3" customFormat="1" ht="12" customHeight="1" thickBot="1">
      <c r="A7" s="12"/>
      <c r="B7" s="10"/>
      <c r="C7" s="51"/>
      <c r="E7" s="52" t="s">
        <v>2</v>
      </c>
    </row>
    <row r="8" spans="1:5" s="16" customFormat="1" ht="22.5">
      <c r="A8" s="53" t="s">
        <v>3</v>
      </c>
      <c r="B8" s="15" t="s">
        <v>4</v>
      </c>
      <c r="C8" s="54" t="s">
        <v>5</v>
      </c>
      <c r="D8" s="55" t="s">
        <v>6</v>
      </c>
      <c r="E8" s="56"/>
    </row>
    <row r="9" spans="1:5" s="16" customFormat="1" ht="15">
      <c r="A9" s="57" t="s">
        <v>7</v>
      </c>
      <c r="B9" s="58"/>
      <c r="C9" s="59" t="s">
        <v>8</v>
      </c>
      <c r="D9" s="60" t="s">
        <v>9</v>
      </c>
      <c r="E9" s="61" t="s">
        <v>10</v>
      </c>
    </row>
    <row r="10" spans="1:5" s="22" customFormat="1" ht="8.25" customHeight="1" thickBot="1">
      <c r="A10" s="62">
        <v>1</v>
      </c>
      <c r="B10" s="99">
        <v>2</v>
      </c>
      <c r="C10" s="20">
        <v>3</v>
      </c>
      <c r="D10" s="63">
        <v>4</v>
      </c>
      <c r="E10" s="64">
        <v>5</v>
      </c>
    </row>
    <row r="11" spans="1:5" s="3" customFormat="1" ht="16.5" thickBot="1" thickTop="1">
      <c r="A11" s="105">
        <v>500</v>
      </c>
      <c r="B11" s="100" t="s">
        <v>35</v>
      </c>
      <c r="C11" s="113" t="s">
        <v>39</v>
      </c>
      <c r="D11" s="25">
        <f>D12</f>
        <v>700</v>
      </c>
      <c r="E11" s="26">
        <f>E12</f>
        <v>700</v>
      </c>
    </row>
    <row r="12" spans="1:5" s="3" customFormat="1" ht="15.75" thickTop="1">
      <c r="A12" s="106">
        <v>50095</v>
      </c>
      <c r="B12" s="108" t="s">
        <v>13</v>
      </c>
      <c r="C12" s="109"/>
      <c r="D12" s="102">
        <f>D13+D14</f>
        <v>700</v>
      </c>
      <c r="E12" s="96">
        <f>SUM(E13:E14)</f>
        <v>700</v>
      </c>
    </row>
    <row r="13" spans="1:5" s="3" customFormat="1" ht="16.5" customHeight="1">
      <c r="A13" s="92">
        <v>4260</v>
      </c>
      <c r="B13" s="110" t="s">
        <v>36</v>
      </c>
      <c r="C13" s="111"/>
      <c r="D13" s="65">
        <v>700</v>
      </c>
      <c r="E13" s="66"/>
    </row>
    <row r="14" spans="1:5" s="68" customFormat="1" ht="16.5" customHeight="1" thickBot="1">
      <c r="A14" s="92">
        <v>4270</v>
      </c>
      <c r="B14" s="112" t="s">
        <v>30</v>
      </c>
      <c r="C14" s="111"/>
      <c r="D14" s="65"/>
      <c r="E14" s="66">
        <v>700</v>
      </c>
    </row>
    <row r="15" spans="1:5" s="69" customFormat="1" ht="20.25" customHeight="1" thickBot="1" thickTop="1">
      <c r="A15" s="189">
        <v>600</v>
      </c>
      <c r="B15" s="190" t="s">
        <v>62</v>
      </c>
      <c r="C15" s="142" t="s">
        <v>39</v>
      </c>
      <c r="D15" s="191">
        <f>D16</f>
        <v>400000</v>
      </c>
      <c r="E15" s="128"/>
    </row>
    <row r="16" spans="1:5" s="68" customFormat="1" ht="15.75" thickTop="1">
      <c r="A16" s="28">
        <v>60016</v>
      </c>
      <c r="B16" s="140" t="s">
        <v>61</v>
      </c>
      <c r="C16" s="144"/>
      <c r="D16" s="145">
        <f>D17</f>
        <v>400000</v>
      </c>
      <c r="E16" s="146"/>
    </row>
    <row r="17" spans="1:5" s="68" customFormat="1" ht="34.5" customHeight="1" thickBot="1">
      <c r="A17" s="33">
        <v>6050</v>
      </c>
      <c r="B17" s="141" t="s">
        <v>72</v>
      </c>
      <c r="C17" s="143"/>
      <c r="D17" s="65">
        <v>400000</v>
      </c>
      <c r="E17" s="66"/>
    </row>
    <row r="18" spans="1:5" s="3" customFormat="1" ht="16.5" thickBot="1" thickTop="1">
      <c r="A18" s="105">
        <v>750</v>
      </c>
      <c r="B18" s="100" t="s">
        <v>11</v>
      </c>
      <c r="C18" s="113"/>
      <c r="D18" s="25">
        <f>D19+D21</f>
        <v>7390</v>
      </c>
      <c r="E18" s="26">
        <f>E19+E21</f>
        <v>7390</v>
      </c>
    </row>
    <row r="19" spans="1:5" s="3" customFormat="1" ht="15.75" thickTop="1">
      <c r="A19" s="107">
        <v>75023</v>
      </c>
      <c r="B19" s="108" t="s">
        <v>42</v>
      </c>
      <c r="C19" s="114" t="s">
        <v>20</v>
      </c>
      <c r="D19" s="30"/>
      <c r="E19" s="67">
        <f>E20</f>
        <v>3700</v>
      </c>
    </row>
    <row r="20" spans="1:5" s="68" customFormat="1" ht="15.75" customHeight="1">
      <c r="A20" s="92">
        <v>4110</v>
      </c>
      <c r="B20" s="110" t="s">
        <v>15</v>
      </c>
      <c r="C20" s="111"/>
      <c r="D20" s="65"/>
      <c r="E20" s="66">
        <v>3700</v>
      </c>
    </row>
    <row r="21" spans="1:5" s="3" customFormat="1" ht="17.25" customHeight="1">
      <c r="A21" s="107">
        <v>75095</v>
      </c>
      <c r="B21" s="108" t="s">
        <v>13</v>
      </c>
      <c r="C21" s="114" t="s">
        <v>29</v>
      </c>
      <c r="D21" s="30">
        <f>D22+D25+D32+D35</f>
        <v>7390</v>
      </c>
      <c r="E21" s="67">
        <f>E22+E25+E32+E35</f>
        <v>3690</v>
      </c>
    </row>
    <row r="22" spans="1:5" s="69" customFormat="1" ht="18.75" customHeight="1">
      <c r="A22" s="134"/>
      <c r="B22" s="186" t="s">
        <v>43</v>
      </c>
      <c r="C22" s="187"/>
      <c r="D22" s="136">
        <f>SUM(D23:D24)</f>
        <v>220</v>
      </c>
      <c r="E22" s="137">
        <f>SUM(E23:E24)</f>
        <v>220</v>
      </c>
    </row>
    <row r="23" spans="1:5" s="133" customFormat="1" ht="16.5" customHeight="1">
      <c r="A23" s="129">
        <v>4210</v>
      </c>
      <c r="B23" s="184" t="s">
        <v>14</v>
      </c>
      <c r="C23" s="115"/>
      <c r="D23" s="131">
        <v>220</v>
      </c>
      <c r="E23" s="132"/>
    </row>
    <row r="24" spans="1:5" s="133" customFormat="1" ht="14.25" customHeight="1">
      <c r="A24" s="129">
        <v>4300</v>
      </c>
      <c r="B24" s="185" t="s">
        <v>12</v>
      </c>
      <c r="C24" s="115"/>
      <c r="D24" s="131"/>
      <c r="E24" s="132">
        <v>220</v>
      </c>
    </row>
    <row r="25" spans="1:5" s="69" customFormat="1" ht="17.25" customHeight="1">
      <c r="A25" s="134"/>
      <c r="B25" s="139" t="s">
        <v>44</v>
      </c>
      <c r="C25" s="187"/>
      <c r="D25" s="136">
        <f>SUM(D26:D31)</f>
        <v>6900</v>
      </c>
      <c r="E25" s="137">
        <f>SUM(E26:E31)</f>
        <v>3200</v>
      </c>
    </row>
    <row r="26" spans="1:5" s="133" customFormat="1" ht="17.25" customHeight="1">
      <c r="A26" s="129">
        <v>4110</v>
      </c>
      <c r="B26" s="130" t="s">
        <v>15</v>
      </c>
      <c r="C26" s="115"/>
      <c r="D26" s="131">
        <v>400</v>
      </c>
      <c r="E26" s="132"/>
    </row>
    <row r="27" spans="1:5" s="133" customFormat="1" ht="12.75">
      <c r="A27" s="188">
        <v>4170</v>
      </c>
      <c r="B27" s="130" t="s">
        <v>33</v>
      </c>
      <c r="C27" s="115"/>
      <c r="D27" s="131">
        <v>3700</v>
      </c>
      <c r="E27" s="132"/>
    </row>
    <row r="28" spans="1:5" s="133" customFormat="1" ht="12.75">
      <c r="A28" s="129">
        <v>4210</v>
      </c>
      <c r="B28" s="184" t="s">
        <v>14</v>
      </c>
      <c r="C28" s="115"/>
      <c r="D28" s="131"/>
      <c r="E28" s="132">
        <v>2600</v>
      </c>
    </row>
    <row r="29" spans="1:5" s="133" customFormat="1" ht="12.75">
      <c r="A29" s="129">
        <v>4300</v>
      </c>
      <c r="B29" s="185" t="s">
        <v>12</v>
      </c>
      <c r="C29" s="115"/>
      <c r="D29" s="131"/>
      <c r="E29" s="132">
        <v>600</v>
      </c>
    </row>
    <row r="30" spans="1:5" s="133" customFormat="1" ht="30.75" customHeight="1">
      <c r="A30" s="188">
        <v>4370</v>
      </c>
      <c r="B30" s="130" t="s">
        <v>40</v>
      </c>
      <c r="C30" s="115"/>
      <c r="D30" s="131">
        <v>400</v>
      </c>
      <c r="E30" s="132"/>
    </row>
    <row r="31" spans="1:5" s="133" customFormat="1" ht="25.5">
      <c r="A31" s="129">
        <v>4400</v>
      </c>
      <c r="B31" s="185" t="s">
        <v>45</v>
      </c>
      <c r="C31" s="115"/>
      <c r="D31" s="131">
        <v>2400</v>
      </c>
      <c r="E31" s="132"/>
    </row>
    <row r="32" spans="1:5" s="69" customFormat="1" ht="18.75" customHeight="1">
      <c r="A32" s="134"/>
      <c r="B32" s="139" t="s">
        <v>59</v>
      </c>
      <c r="C32" s="187"/>
      <c r="D32" s="136">
        <f>SUM(D33:D34)</f>
        <v>10</v>
      </c>
      <c r="E32" s="137">
        <f>SUM(E33:E34)</f>
        <v>10</v>
      </c>
    </row>
    <row r="33" spans="1:5" s="133" customFormat="1" ht="17.25" customHeight="1">
      <c r="A33" s="129">
        <v>4210</v>
      </c>
      <c r="B33" s="184" t="s">
        <v>14</v>
      </c>
      <c r="C33" s="115"/>
      <c r="D33" s="131">
        <v>10</v>
      </c>
      <c r="E33" s="132"/>
    </row>
    <row r="34" spans="1:5" s="133" customFormat="1" ht="25.5">
      <c r="A34" s="129">
        <v>4400</v>
      </c>
      <c r="B34" s="185" t="s">
        <v>45</v>
      </c>
      <c r="C34" s="115"/>
      <c r="D34" s="131"/>
      <c r="E34" s="132">
        <v>10</v>
      </c>
    </row>
    <row r="35" spans="1:5" s="69" customFormat="1" ht="21" customHeight="1">
      <c r="A35" s="134"/>
      <c r="B35" s="139" t="s">
        <v>73</v>
      </c>
      <c r="C35" s="187"/>
      <c r="D35" s="136">
        <f>SUM(D36:D37)</f>
        <v>260</v>
      </c>
      <c r="E35" s="137">
        <f>SUM(E36:E37)</f>
        <v>260</v>
      </c>
    </row>
    <row r="36" spans="1:5" s="133" customFormat="1" ht="12.75">
      <c r="A36" s="129">
        <v>4260</v>
      </c>
      <c r="B36" s="130" t="s">
        <v>36</v>
      </c>
      <c r="C36" s="115"/>
      <c r="D36" s="131">
        <v>260</v>
      </c>
      <c r="E36" s="132"/>
    </row>
    <row r="37" spans="1:5" s="133" customFormat="1" ht="26.25" thickBot="1">
      <c r="A37" s="129">
        <v>4400</v>
      </c>
      <c r="B37" s="185" t="s">
        <v>45</v>
      </c>
      <c r="C37" s="115"/>
      <c r="D37" s="131"/>
      <c r="E37" s="132">
        <v>260</v>
      </c>
    </row>
    <row r="38" spans="1:5" s="3" customFormat="1" ht="21" customHeight="1" thickBot="1" thickTop="1">
      <c r="A38" s="105">
        <v>852</v>
      </c>
      <c r="B38" s="100" t="s">
        <v>26</v>
      </c>
      <c r="C38" s="113" t="s">
        <v>21</v>
      </c>
      <c r="D38" s="25">
        <f>D39+D41+D43</f>
        <v>122500</v>
      </c>
      <c r="E38" s="26">
        <f>E39+E41+E43</f>
        <v>122500</v>
      </c>
    </row>
    <row r="39" spans="1:5" s="3" customFormat="1" ht="20.25" customHeight="1" thickTop="1">
      <c r="A39" s="107">
        <v>85202</v>
      </c>
      <c r="B39" s="108" t="s">
        <v>31</v>
      </c>
      <c r="C39" s="114"/>
      <c r="D39" s="30"/>
      <c r="E39" s="67">
        <f>E40</f>
        <v>122500</v>
      </c>
    </row>
    <row r="40" spans="1:5" s="68" customFormat="1" ht="22.5" customHeight="1">
      <c r="A40" s="207">
        <v>4330</v>
      </c>
      <c r="B40" s="238" t="s">
        <v>32</v>
      </c>
      <c r="C40" s="200"/>
      <c r="D40" s="125"/>
      <c r="E40" s="201">
        <v>122500</v>
      </c>
    </row>
    <row r="41" spans="1:5" s="69" customFormat="1" ht="30">
      <c r="A41" s="104">
        <v>85214</v>
      </c>
      <c r="B41" s="116" t="s">
        <v>51</v>
      </c>
      <c r="C41" s="117"/>
      <c r="D41" s="94">
        <f>D42</f>
        <v>39700</v>
      </c>
      <c r="E41" s="95"/>
    </row>
    <row r="42" spans="1:5" s="68" customFormat="1" ht="19.5" customHeight="1">
      <c r="A42" s="198">
        <v>3110</v>
      </c>
      <c r="B42" s="199" t="s">
        <v>28</v>
      </c>
      <c r="C42" s="200"/>
      <c r="D42" s="125">
        <v>39700</v>
      </c>
      <c r="E42" s="201"/>
    </row>
    <row r="43" spans="1:5" s="69" customFormat="1" ht="18" customHeight="1">
      <c r="A43" s="104">
        <v>85219</v>
      </c>
      <c r="B43" s="116" t="s">
        <v>27</v>
      </c>
      <c r="C43" s="117"/>
      <c r="D43" s="94">
        <f>D44+D45</f>
        <v>82800</v>
      </c>
      <c r="E43" s="95"/>
    </row>
    <row r="44" spans="1:5" s="68" customFormat="1" ht="16.5" customHeight="1">
      <c r="A44" s="103">
        <v>4040</v>
      </c>
      <c r="B44" s="110" t="s">
        <v>49</v>
      </c>
      <c r="C44" s="111"/>
      <c r="D44" s="65">
        <v>67800</v>
      </c>
      <c r="E44" s="66"/>
    </row>
    <row r="45" spans="1:5" s="68" customFormat="1" ht="30.75" thickBot="1">
      <c r="A45" s="103">
        <v>4140</v>
      </c>
      <c r="B45" s="110" t="s">
        <v>50</v>
      </c>
      <c r="C45" s="111"/>
      <c r="D45" s="65">
        <v>15000</v>
      </c>
      <c r="E45" s="66"/>
    </row>
    <row r="46" spans="1:5" s="3" customFormat="1" ht="31.5" thickBot="1" thickTop="1">
      <c r="A46" s="105">
        <v>900</v>
      </c>
      <c r="B46" s="100" t="s">
        <v>34</v>
      </c>
      <c r="C46" s="113"/>
      <c r="D46" s="25">
        <f>D47+D49+D53</f>
        <v>494000</v>
      </c>
      <c r="E46" s="26">
        <f>E47+E49+E53</f>
        <v>494000</v>
      </c>
    </row>
    <row r="47" spans="1:5" s="3" customFormat="1" ht="21.75" customHeight="1" thickTop="1">
      <c r="A47" s="107">
        <v>90004</v>
      </c>
      <c r="B47" s="118" t="s">
        <v>58</v>
      </c>
      <c r="C47" s="114" t="s">
        <v>39</v>
      </c>
      <c r="D47" s="30">
        <f>D48</f>
        <v>44000</v>
      </c>
      <c r="E47" s="67"/>
    </row>
    <row r="48" spans="1:5" s="3" customFormat="1" ht="15">
      <c r="A48" s="103">
        <v>4300</v>
      </c>
      <c r="B48" s="34" t="s">
        <v>12</v>
      </c>
      <c r="C48" s="135"/>
      <c r="D48" s="125">
        <v>44000</v>
      </c>
      <c r="E48" s="67"/>
    </row>
    <row r="49" spans="1:5" s="3" customFormat="1" ht="45">
      <c r="A49" s="119">
        <v>90019</v>
      </c>
      <c r="B49" s="120" t="s">
        <v>75</v>
      </c>
      <c r="C49" s="117"/>
      <c r="D49" s="94">
        <f>SUM(D50:D52)</f>
        <v>144000</v>
      </c>
      <c r="E49" s="95">
        <f>SUM(E50:E52)</f>
        <v>144000</v>
      </c>
    </row>
    <row r="50" spans="1:5" s="68" customFormat="1" ht="15">
      <c r="A50" s="92">
        <v>4210</v>
      </c>
      <c r="B50" s="112" t="s">
        <v>14</v>
      </c>
      <c r="C50" s="111" t="s">
        <v>39</v>
      </c>
      <c r="D50" s="65">
        <v>100000</v>
      </c>
      <c r="E50" s="66"/>
    </row>
    <row r="51" spans="1:5" s="68" customFormat="1" ht="15">
      <c r="A51" s="192">
        <v>4300</v>
      </c>
      <c r="B51" s="193" t="s">
        <v>12</v>
      </c>
      <c r="C51" s="111" t="s">
        <v>39</v>
      </c>
      <c r="D51" s="65"/>
      <c r="E51" s="66">
        <v>144000</v>
      </c>
    </row>
    <row r="52" spans="1:5" s="68" customFormat="1" ht="15">
      <c r="A52" s="92">
        <v>6050</v>
      </c>
      <c r="B52" s="138" t="s">
        <v>37</v>
      </c>
      <c r="C52" s="111" t="s">
        <v>41</v>
      </c>
      <c r="D52" s="65">
        <v>44000</v>
      </c>
      <c r="E52" s="66"/>
    </row>
    <row r="53" spans="1:5" s="3" customFormat="1" ht="22.5" customHeight="1">
      <c r="A53" s="107">
        <v>90095</v>
      </c>
      <c r="B53" s="108" t="s">
        <v>13</v>
      </c>
      <c r="C53" s="114"/>
      <c r="D53" s="30">
        <f>SUM(D54:D55)</f>
        <v>306000</v>
      </c>
      <c r="E53" s="67">
        <f>SUM(E54:E55)</f>
        <v>350000</v>
      </c>
    </row>
    <row r="54" spans="1:5" s="68" customFormat="1" ht="15">
      <c r="A54" s="103">
        <v>4300</v>
      </c>
      <c r="B54" s="34" t="s">
        <v>12</v>
      </c>
      <c r="C54" s="111" t="s">
        <v>39</v>
      </c>
      <c r="D54" s="65">
        <v>70000</v>
      </c>
      <c r="E54" s="66"/>
    </row>
    <row r="55" spans="1:5" s="68" customFormat="1" ht="19.5" customHeight="1">
      <c r="A55" s="92">
        <v>6050</v>
      </c>
      <c r="B55" s="112" t="s">
        <v>63</v>
      </c>
      <c r="C55" s="111" t="s">
        <v>41</v>
      </c>
      <c r="D55" s="65">
        <f>SUM(D56:D61)</f>
        <v>236000</v>
      </c>
      <c r="E55" s="66">
        <f>SUM(E56:E61)</f>
        <v>350000</v>
      </c>
    </row>
    <row r="56" spans="1:5" s="133" customFormat="1" ht="16.5" customHeight="1">
      <c r="A56" s="129"/>
      <c r="B56" s="130" t="s">
        <v>52</v>
      </c>
      <c r="C56" s="115"/>
      <c r="D56" s="131"/>
      <c r="E56" s="132">
        <v>350000</v>
      </c>
    </row>
    <row r="57" spans="1:5" s="133" customFormat="1" ht="15.75" customHeight="1">
      <c r="A57" s="129"/>
      <c r="B57" s="130" t="s">
        <v>53</v>
      </c>
      <c r="C57" s="115"/>
      <c r="D57" s="131">
        <v>1000</v>
      </c>
      <c r="E57" s="132"/>
    </row>
    <row r="58" spans="1:5" s="133" customFormat="1" ht="18.75" customHeight="1">
      <c r="A58" s="129"/>
      <c r="B58" s="130" t="s">
        <v>54</v>
      </c>
      <c r="C58" s="115"/>
      <c r="D58" s="131">
        <v>100000</v>
      </c>
      <c r="E58" s="132"/>
    </row>
    <row r="59" spans="1:5" s="133" customFormat="1" ht="25.5">
      <c r="A59" s="129"/>
      <c r="B59" s="130" t="s">
        <v>55</v>
      </c>
      <c r="C59" s="115"/>
      <c r="D59" s="131">
        <v>30000</v>
      </c>
      <c r="E59" s="132"/>
    </row>
    <row r="60" spans="1:5" s="133" customFormat="1" ht="15.75" customHeight="1">
      <c r="A60" s="129"/>
      <c r="B60" s="130" t="s">
        <v>56</v>
      </c>
      <c r="C60" s="115"/>
      <c r="D60" s="131">
        <v>100000</v>
      </c>
      <c r="E60" s="132"/>
    </row>
    <row r="61" spans="1:5" s="133" customFormat="1" ht="30" customHeight="1" thickBot="1">
      <c r="A61" s="129"/>
      <c r="B61" s="130" t="s">
        <v>57</v>
      </c>
      <c r="C61" s="115"/>
      <c r="D61" s="131">
        <v>5000</v>
      </c>
      <c r="E61" s="132"/>
    </row>
    <row r="62" spans="1:5" s="3" customFormat="1" ht="20.25" customHeight="1" thickBot="1" thickTop="1">
      <c r="A62" s="105">
        <v>921</v>
      </c>
      <c r="B62" s="100" t="s">
        <v>38</v>
      </c>
      <c r="C62" s="113"/>
      <c r="D62" s="25">
        <f>D63+D65</f>
        <v>4900</v>
      </c>
      <c r="E62" s="26">
        <f>E63+E65</f>
        <v>4900</v>
      </c>
    </row>
    <row r="63" spans="1:5" s="3" customFormat="1" ht="18" customHeight="1" thickTop="1">
      <c r="A63" s="202">
        <v>92120</v>
      </c>
      <c r="B63" s="203" t="s">
        <v>48</v>
      </c>
      <c r="C63" s="204" t="s">
        <v>39</v>
      </c>
      <c r="D63" s="205">
        <f>SUM(D64)</f>
        <v>3700</v>
      </c>
      <c r="E63" s="206"/>
    </row>
    <row r="64" spans="1:5" s="68" customFormat="1" ht="45">
      <c r="A64" s="92">
        <v>4340</v>
      </c>
      <c r="B64" s="112" t="s">
        <v>47</v>
      </c>
      <c r="C64" s="111"/>
      <c r="D64" s="65">
        <v>3700</v>
      </c>
      <c r="E64" s="66"/>
    </row>
    <row r="65" spans="1:5" s="3" customFormat="1" ht="15">
      <c r="A65" s="107">
        <v>92195</v>
      </c>
      <c r="B65" s="108" t="s">
        <v>13</v>
      </c>
      <c r="C65" s="114" t="s">
        <v>29</v>
      </c>
      <c r="D65" s="30">
        <f>D66+D68+D72</f>
        <v>1200</v>
      </c>
      <c r="E65" s="67">
        <f>E66+E68+E72</f>
        <v>4900</v>
      </c>
    </row>
    <row r="66" spans="1:5" s="69" customFormat="1" ht="15.75" customHeight="1">
      <c r="A66" s="134"/>
      <c r="B66" s="139" t="s">
        <v>44</v>
      </c>
      <c r="C66" s="187"/>
      <c r="D66" s="136"/>
      <c r="E66" s="137">
        <f>E67</f>
        <v>3700</v>
      </c>
    </row>
    <row r="67" spans="1:5" s="133" customFormat="1" ht="12.75">
      <c r="A67" s="129">
        <v>4210</v>
      </c>
      <c r="B67" s="184" t="s">
        <v>30</v>
      </c>
      <c r="C67" s="115"/>
      <c r="D67" s="131"/>
      <c r="E67" s="132">
        <v>3700</v>
      </c>
    </row>
    <row r="68" spans="1:5" s="69" customFormat="1" ht="16.5" customHeight="1">
      <c r="A68" s="134"/>
      <c r="B68" s="139" t="s">
        <v>60</v>
      </c>
      <c r="C68" s="187"/>
      <c r="D68" s="136">
        <f>SUM(D69:D71)</f>
        <v>700</v>
      </c>
      <c r="E68" s="137">
        <f>SUM(E69:E71)</f>
        <v>700</v>
      </c>
    </row>
    <row r="69" spans="1:5" s="133" customFormat="1" ht="13.5" customHeight="1">
      <c r="A69" s="188">
        <v>4170</v>
      </c>
      <c r="B69" s="130" t="s">
        <v>33</v>
      </c>
      <c r="C69" s="115"/>
      <c r="D69" s="131"/>
      <c r="E69" s="132">
        <v>600</v>
      </c>
    </row>
    <row r="70" spans="1:5" s="133" customFormat="1" ht="19.5" customHeight="1">
      <c r="A70" s="188">
        <v>4110</v>
      </c>
      <c r="B70" s="130" t="s">
        <v>15</v>
      </c>
      <c r="C70" s="115"/>
      <c r="D70" s="131"/>
      <c r="E70" s="132">
        <v>100</v>
      </c>
    </row>
    <row r="71" spans="1:5" s="133" customFormat="1" ht="15" customHeight="1">
      <c r="A71" s="129">
        <v>4300</v>
      </c>
      <c r="B71" s="185" t="s">
        <v>12</v>
      </c>
      <c r="C71" s="115"/>
      <c r="D71" s="131">
        <v>700</v>
      </c>
      <c r="E71" s="132"/>
    </row>
    <row r="72" spans="1:5" s="69" customFormat="1" ht="15.75" customHeight="1">
      <c r="A72" s="134"/>
      <c r="B72" s="139" t="s">
        <v>73</v>
      </c>
      <c r="C72" s="187"/>
      <c r="D72" s="136">
        <f>SUM(D73:D74)</f>
        <v>500</v>
      </c>
      <c r="E72" s="137">
        <f>SUM(E73:E74)</f>
        <v>500</v>
      </c>
    </row>
    <row r="73" spans="1:5" s="133" customFormat="1" ht="12.75">
      <c r="A73" s="129">
        <v>4210</v>
      </c>
      <c r="B73" s="184" t="s">
        <v>30</v>
      </c>
      <c r="C73" s="115"/>
      <c r="D73" s="131"/>
      <c r="E73" s="132">
        <v>500</v>
      </c>
    </row>
    <row r="74" spans="1:5" s="133" customFormat="1" ht="16.5" customHeight="1">
      <c r="A74" s="213">
        <v>4300</v>
      </c>
      <c r="B74" s="214" t="s">
        <v>12</v>
      </c>
      <c r="C74" s="215"/>
      <c r="D74" s="216">
        <v>500</v>
      </c>
      <c r="E74" s="217"/>
    </row>
    <row r="75" spans="1:5" s="133" customFormat="1" ht="20.25" customHeight="1" thickBot="1">
      <c r="A75" s="208">
        <v>926</v>
      </c>
      <c r="B75" s="209" t="s">
        <v>46</v>
      </c>
      <c r="C75" s="210"/>
      <c r="D75" s="211">
        <f>D76</f>
        <v>7500</v>
      </c>
      <c r="E75" s="212">
        <f>SUM(E76)</f>
        <v>7500</v>
      </c>
    </row>
    <row r="76" spans="1:5" s="3" customFormat="1" ht="21" customHeight="1" thickTop="1">
      <c r="A76" s="107">
        <v>92695</v>
      </c>
      <c r="B76" s="108" t="s">
        <v>13</v>
      </c>
      <c r="C76" s="114"/>
      <c r="D76" s="30">
        <f>D80+D83+D77+D78</f>
        <v>7500</v>
      </c>
      <c r="E76" s="67">
        <f>E80+E83+E78</f>
        <v>7500</v>
      </c>
    </row>
    <row r="77" spans="1:5" s="68" customFormat="1" ht="21" customHeight="1">
      <c r="A77" s="237">
        <v>4300</v>
      </c>
      <c r="B77" s="193" t="s">
        <v>12</v>
      </c>
      <c r="C77" s="187" t="s">
        <v>21</v>
      </c>
      <c r="D77" s="65">
        <v>5000</v>
      </c>
      <c r="E77" s="137"/>
    </row>
    <row r="78" spans="1:5" s="69" customFormat="1" ht="15.75" customHeight="1">
      <c r="A78" s="236"/>
      <c r="B78" s="139" t="s">
        <v>76</v>
      </c>
      <c r="C78" s="135" t="s">
        <v>29</v>
      </c>
      <c r="D78" s="136"/>
      <c r="E78" s="137">
        <f>E79</f>
        <v>5000</v>
      </c>
    </row>
    <row r="79" spans="1:5" s="133" customFormat="1" ht="16.5" customHeight="1">
      <c r="A79" s="129">
        <v>4300</v>
      </c>
      <c r="B79" s="185" t="s">
        <v>12</v>
      </c>
      <c r="C79" s="126"/>
      <c r="D79" s="131"/>
      <c r="E79" s="132">
        <v>5000</v>
      </c>
    </row>
    <row r="80" spans="1:5" s="69" customFormat="1" ht="18" customHeight="1">
      <c r="A80" s="236"/>
      <c r="B80" s="139" t="s">
        <v>59</v>
      </c>
      <c r="C80" s="135" t="s">
        <v>29</v>
      </c>
      <c r="D80" s="136">
        <f>SUM(D81:D82)</f>
        <v>1000</v>
      </c>
      <c r="E80" s="137">
        <f>SUM(E81:E82)</f>
        <v>1000</v>
      </c>
    </row>
    <row r="81" spans="1:5" s="133" customFormat="1" ht="16.5" customHeight="1">
      <c r="A81" s="129">
        <v>4210</v>
      </c>
      <c r="B81" s="184" t="s">
        <v>14</v>
      </c>
      <c r="C81" s="126"/>
      <c r="D81" s="131">
        <v>1000</v>
      </c>
      <c r="E81" s="132"/>
    </row>
    <row r="82" spans="1:5" s="133" customFormat="1" ht="18.75" customHeight="1">
      <c r="A82" s="188">
        <v>4300</v>
      </c>
      <c r="B82" s="185" t="s">
        <v>12</v>
      </c>
      <c r="C82" s="126"/>
      <c r="D82" s="131"/>
      <c r="E82" s="132">
        <v>1000</v>
      </c>
    </row>
    <row r="83" spans="1:5" s="69" customFormat="1" ht="21.75" customHeight="1">
      <c r="A83" s="134"/>
      <c r="B83" s="139" t="s">
        <v>73</v>
      </c>
      <c r="C83" s="135" t="s">
        <v>29</v>
      </c>
      <c r="D83" s="136">
        <f>SUM(D84:D85)</f>
        <v>1500</v>
      </c>
      <c r="E83" s="137">
        <f>SUM(E84:E85)</f>
        <v>1500</v>
      </c>
    </row>
    <row r="84" spans="1:5" s="133" customFormat="1" ht="12.75">
      <c r="A84" s="129">
        <v>4210</v>
      </c>
      <c r="B84" s="184" t="s">
        <v>30</v>
      </c>
      <c r="C84" s="115"/>
      <c r="D84" s="131"/>
      <c r="E84" s="132">
        <v>1500</v>
      </c>
    </row>
    <row r="85" spans="1:5" s="133" customFormat="1" ht="18.75" customHeight="1" thickBot="1">
      <c r="A85" s="129">
        <v>4300</v>
      </c>
      <c r="B85" s="185" t="s">
        <v>12</v>
      </c>
      <c r="C85" s="115"/>
      <c r="D85" s="131">
        <v>1500</v>
      </c>
      <c r="E85" s="132"/>
    </row>
    <row r="86" spans="1:5" s="73" customFormat="1" ht="23.25" customHeight="1" thickBot="1" thickTop="1">
      <c r="A86" s="35"/>
      <c r="B86" s="241" t="s">
        <v>16</v>
      </c>
      <c r="C86" s="239"/>
      <c r="D86" s="72">
        <f>D11+D15+D18+D38+D46+D62+D75</f>
        <v>1036990</v>
      </c>
      <c r="E86" s="127">
        <f>E11+E15+E18+E38+E46+E62+E75</f>
        <v>636990</v>
      </c>
    </row>
    <row r="87" spans="1:5" s="75" customFormat="1" ht="21.75" customHeight="1" thickBot="1" thickTop="1">
      <c r="A87" s="74"/>
      <c r="B87" s="219" t="s">
        <v>17</v>
      </c>
      <c r="C87" s="240"/>
      <c r="D87" s="243">
        <f>E86-D86</f>
        <v>-400000</v>
      </c>
      <c r="E87" s="244"/>
    </row>
    <row r="88" spans="1:5" s="27" customFormat="1" ht="15.75" thickTop="1">
      <c r="A88" s="76"/>
      <c r="B88" s="101"/>
      <c r="C88" s="77"/>
      <c r="D88" s="76"/>
      <c r="E88" s="78"/>
    </row>
    <row r="89" spans="1:5" s="27" customFormat="1" ht="15">
      <c r="A89" s="76"/>
      <c r="B89" s="101"/>
      <c r="C89" s="77"/>
      <c r="D89" s="78"/>
      <c r="E89" s="78"/>
    </row>
    <row r="90" spans="1:5" s="3" customFormat="1" ht="15">
      <c r="A90" s="76"/>
      <c r="B90" s="101"/>
      <c r="C90" s="77"/>
      <c r="D90" s="76"/>
      <c r="E90" s="78"/>
    </row>
    <row r="91" spans="1:5" s="3" customFormat="1" ht="15">
      <c r="A91" s="1"/>
      <c r="B91" s="97"/>
      <c r="C91" s="79"/>
      <c r="D91" s="42"/>
      <c r="E91" s="42"/>
    </row>
    <row r="92" spans="1:5" s="3" customFormat="1" ht="15">
      <c r="A92" s="1"/>
      <c r="B92" s="97"/>
      <c r="C92" s="79"/>
      <c r="D92" s="42"/>
      <c r="E92" s="42"/>
    </row>
    <row r="93" spans="1:5" s="80" customFormat="1" ht="15">
      <c r="A93" s="1"/>
      <c r="B93" s="97"/>
      <c r="C93" s="79"/>
      <c r="D93" s="42"/>
      <c r="E93" s="42"/>
    </row>
    <row r="94" spans="1:5" s="81" customFormat="1" ht="15">
      <c r="A94" s="1"/>
      <c r="B94" s="97"/>
      <c r="C94" s="79"/>
      <c r="D94" s="42"/>
      <c r="E94" s="42"/>
    </row>
    <row r="95" spans="1:5" s="76" customFormat="1" ht="15">
      <c r="A95" s="1"/>
      <c r="B95" s="97"/>
      <c r="C95" s="79"/>
      <c r="D95" s="42"/>
      <c r="E95" s="42"/>
    </row>
    <row r="96" spans="1:5" s="76" customFormat="1" ht="15">
      <c r="A96" s="1"/>
      <c r="B96" s="97"/>
      <c r="C96" s="79"/>
      <c r="D96" s="1"/>
      <c r="E96" s="42"/>
    </row>
    <row r="97" spans="1:5" s="76" customFormat="1" ht="15">
      <c r="A97" s="1"/>
      <c r="B97" s="97"/>
      <c r="C97" s="79"/>
      <c r="D97" s="1"/>
      <c r="E97" s="42"/>
    </row>
    <row r="98" spans="1:5" s="76" customFormat="1" ht="15">
      <c r="A98" s="1"/>
      <c r="B98" s="97"/>
      <c r="C98" s="79"/>
      <c r="D98" s="1"/>
      <c r="E98" s="42"/>
    </row>
    <row r="99" spans="1:5" s="76" customFormat="1" ht="15">
      <c r="A99" s="1"/>
      <c r="B99" s="97"/>
      <c r="C99" s="79"/>
      <c r="D99" s="1"/>
      <c r="E99" s="42"/>
    </row>
    <row r="100" spans="1:5" s="76" customFormat="1" ht="15">
      <c r="A100" s="1"/>
      <c r="B100" s="97"/>
      <c r="C100" s="79"/>
      <c r="D100" s="1"/>
      <c r="E100" s="42"/>
    </row>
    <row r="101" spans="1:5" s="76" customFormat="1" ht="15">
      <c r="A101" s="1"/>
      <c r="B101" s="97"/>
      <c r="C101" s="79"/>
      <c r="D101" s="1"/>
      <c r="E101" s="42"/>
    </row>
    <row r="102" ht="15">
      <c r="C102" s="79"/>
    </row>
    <row r="103" ht="15">
      <c r="C103" s="79"/>
    </row>
    <row r="104" ht="15">
      <c r="C104" s="79"/>
    </row>
    <row r="105" ht="15">
      <c r="C105" s="79"/>
    </row>
    <row r="106" ht="15">
      <c r="C106" s="79"/>
    </row>
    <row r="107" ht="15">
      <c r="C107" s="79"/>
    </row>
    <row r="108" ht="15">
      <c r="C108" s="79"/>
    </row>
    <row r="109" ht="15">
      <c r="C109" s="79"/>
    </row>
    <row r="110" ht="15">
      <c r="C110" s="79"/>
    </row>
    <row r="111" ht="15">
      <c r="C111" s="79"/>
    </row>
    <row r="112" ht="15">
      <c r="C112" s="79"/>
    </row>
    <row r="113" ht="15">
      <c r="C113" s="79"/>
    </row>
    <row r="114" ht="15">
      <c r="C114" s="79"/>
    </row>
    <row r="115" ht="15">
      <c r="C115" s="79"/>
    </row>
    <row r="116" ht="15">
      <c r="C116" s="79"/>
    </row>
    <row r="117" ht="15">
      <c r="C117" s="79"/>
    </row>
    <row r="118" ht="15">
      <c r="C118" s="79"/>
    </row>
    <row r="119" ht="15">
      <c r="C119" s="79"/>
    </row>
    <row r="120" ht="15">
      <c r="C120" s="79"/>
    </row>
    <row r="121" ht="15">
      <c r="C121" s="79"/>
    </row>
  </sheetData>
  <mergeCells count="1">
    <mergeCell ref="D87:E87"/>
  </mergeCells>
  <printOptions horizontalCentered="1"/>
  <pageMargins left="0" right="0" top="0.984251968503937" bottom="0.5905511811023623" header="0.5118110236220472" footer="0.4724409448818898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J12" sqref="J12"/>
    </sheetView>
  </sheetViews>
  <sheetFormatPr defaultColWidth="9.140625" defaultRowHeight="12.75"/>
  <cols>
    <col min="1" max="1" width="7.28125" style="0" customWidth="1"/>
    <col min="2" max="2" width="36.28125" style="0" customWidth="1"/>
    <col min="3" max="3" width="6.28125" style="0" customWidth="1"/>
    <col min="4" max="4" width="12.57421875" style="0" customWidth="1"/>
    <col min="5" max="5" width="13.140625" style="0" customWidth="1"/>
    <col min="6" max="6" width="13.421875" style="0" customWidth="1"/>
  </cols>
  <sheetData>
    <row r="1" spans="1:6" ht="15">
      <c r="A1" s="1"/>
      <c r="B1" s="97"/>
      <c r="C1" s="43"/>
      <c r="D1" s="43"/>
      <c r="E1" s="44" t="s">
        <v>0</v>
      </c>
      <c r="F1" s="42"/>
    </row>
    <row r="2" spans="1:6" ht="15">
      <c r="A2" s="4"/>
      <c r="B2" s="98"/>
      <c r="C2" s="45"/>
      <c r="D2" s="45"/>
      <c r="E2" s="7" t="s">
        <v>79</v>
      </c>
      <c r="F2" s="42"/>
    </row>
    <row r="3" spans="1:6" ht="15">
      <c r="A3" s="4"/>
      <c r="B3" s="98"/>
      <c r="C3" s="45"/>
      <c r="D3" s="45"/>
      <c r="E3" s="8" t="s">
        <v>1</v>
      </c>
      <c r="F3" s="42"/>
    </row>
    <row r="4" spans="1:6" ht="15">
      <c r="A4" s="4"/>
      <c r="B4" s="98"/>
      <c r="C4" s="45"/>
      <c r="D4" s="45"/>
      <c r="E4" s="8" t="s">
        <v>78</v>
      </c>
      <c r="F4" s="42"/>
    </row>
    <row r="5" spans="1:6" ht="15">
      <c r="A5" s="4"/>
      <c r="B5" s="98"/>
      <c r="C5" s="45"/>
      <c r="D5" s="45"/>
      <c r="E5" s="6"/>
      <c r="F5" s="42"/>
    </row>
    <row r="6" spans="1:6" ht="37.5">
      <c r="A6" s="9" t="s">
        <v>69</v>
      </c>
      <c r="B6" s="46"/>
      <c r="C6" s="47"/>
      <c r="D6" s="47"/>
      <c r="E6" s="48"/>
      <c r="F6" s="49"/>
    </row>
    <row r="7" spans="1:6" ht="15.75" thickBot="1">
      <c r="A7" s="12"/>
      <c r="B7" s="10"/>
      <c r="C7" s="51"/>
      <c r="D7" s="51"/>
      <c r="E7" s="3"/>
      <c r="F7" s="52" t="s">
        <v>2</v>
      </c>
    </row>
    <row r="8" spans="1:6" ht="22.5">
      <c r="A8" s="53" t="s">
        <v>3</v>
      </c>
      <c r="B8" s="15" t="s">
        <v>4</v>
      </c>
      <c r="C8" s="54" t="s">
        <v>5</v>
      </c>
      <c r="D8" s="161" t="s">
        <v>24</v>
      </c>
      <c r="E8" s="170" t="s">
        <v>6</v>
      </c>
      <c r="F8" s="56"/>
    </row>
    <row r="9" spans="1:6" ht="15.75" thickBot="1">
      <c r="A9" s="57" t="s">
        <v>7</v>
      </c>
      <c r="B9" s="58"/>
      <c r="C9" s="59" t="s">
        <v>8</v>
      </c>
      <c r="D9" s="162" t="s">
        <v>10</v>
      </c>
      <c r="E9" s="171" t="s">
        <v>9</v>
      </c>
      <c r="F9" s="61" t="s">
        <v>10</v>
      </c>
    </row>
    <row r="10" spans="1:6" ht="11.25" customHeight="1" thickBot="1" thickTop="1">
      <c r="A10" s="148">
        <v>1</v>
      </c>
      <c r="B10" s="149">
        <v>2</v>
      </c>
      <c r="C10" s="150">
        <v>3</v>
      </c>
      <c r="D10" s="163">
        <v>4</v>
      </c>
      <c r="E10" s="172">
        <v>5</v>
      </c>
      <c r="F10" s="151">
        <v>6</v>
      </c>
    </row>
    <row r="11" spans="1:6" s="22" customFormat="1" ht="23.25" customHeight="1" thickBot="1" thickTop="1">
      <c r="A11" s="23">
        <v>600</v>
      </c>
      <c r="B11" s="24" t="s">
        <v>62</v>
      </c>
      <c r="C11" s="218" t="s">
        <v>39</v>
      </c>
      <c r="D11" s="164"/>
      <c r="E11" s="173">
        <f>E12</f>
        <v>600000</v>
      </c>
      <c r="F11" s="180">
        <f>F12</f>
        <v>1000000</v>
      </c>
    </row>
    <row r="12" spans="1:6" s="22" customFormat="1" ht="32.25" customHeight="1" thickTop="1">
      <c r="A12" s="84">
        <v>60015</v>
      </c>
      <c r="B12" s="85" t="s">
        <v>64</v>
      </c>
      <c r="C12" s="157"/>
      <c r="D12" s="165"/>
      <c r="E12" s="174">
        <f>E13</f>
        <v>600000</v>
      </c>
      <c r="F12" s="181">
        <f>F13</f>
        <v>1000000</v>
      </c>
    </row>
    <row r="13" spans="1:6" s="160" customFormat="1" ht="30">
      <c r="A13" s="33">
        <v>6050</v>
      </c>
      <c r="B13" s="152" t="s">
        <v>63</v>
      </c>
      <c r="C13" s="156"/>
      <c r="D13" s="166"/>
      <c r="E13" s="175">
        <f>SUM(E14:E15)</f>
        <v>600000</v>
      </c>
      <c r="F13" s="182">
        <f>SUM(F14:F15)</f>
        <v>1000000</v>
      </c>
    </row>
    <row r="14" spans="1:6" ht="19.5" customHeight="1">
      <c r="A14" s="147"/>
      <c r="B14" s="153" t="s">
        <v>66</v>
      </c>
      <c r="C14" s="154"/>
      <c r="D14" s="167"/>
      <c r="E14" s="176">
        <v>600000</v>
      </c>
      <c r="F14" s="132"/>
    </row>
    <row r="15" spans="1:6" ht="30" customHeight="1" thickBot="1">
      <c r="A15" s="147"/>
      <c r="B15" s="153" t="s">
        <v>65</v>
      </c>
      <c r="C15" s="154"/>
      <c r="D15" s="167"/>
      <c r="E15" s="176"/>
      <c r="F15" s="132">
        <v>1000000</v>
      </c>
    </row>
    <row r="16" spans="1:6" s="121" customFormat="1" ht="31.5" thickBot="1" thickTop="1">
      <c r="A16" s="82">
        <v>754</v>
      </c>
      <c r="B16" s="83" t="s">
        <v>23</v>
      </c>
      <c r="C16" s="158" t="s">
        <v>25</v>
      </c>
      <c r="D16" s="164">
        <f>D17</f>
        <v>85000</v>
      </c>
      <c r="E16" s="177"/>
      <c r="F16" s="26">
        <f>F17</f>
        <v>85000</v>
      </c>
    </row>
    <row r="17" spans="1:6" s="121" customFormat="1" ht="30.75" thickTop="1">
      <c r="A17" s="84">
        <v>75411</v>
      </c>
      <c r="B17" s="85" t="s">
        <v>67</v>
      </c>
      <c r="C17" s="159"/>
      <c r="D17" s="168">
        <f>SUM(D18:D19)</f>
        <v>85000</v>
      </c>
      <c r="E17" s="178"/>
      <c r="F17" s="183">
        <f>SUM(F18:F19)</f>
        <v>85000</v>
      </c>
    </row>
    <row r="18" spans="1:6" ht="60">
      <c r="A18" s="70">
        <v>6610</v>
      </c>
      <c r="B18" s="88" t="s">
        <v>68</v>
      </c>
      <c r="C18" s="156"/>
      <c r="D18" s="242">
        <v>85000</v>
      </c>
      <c r="E18" s="175"/>
      <c r="F18" s="93"/>
    </row>
    <row r="19" spans="1:6" ht="48.75" customHeight="1" thickBot="1">
      <c r="A19" s="33">
        <v>6060</v>
      </c>
      <c r="B19" s="141" t="s">
        <v>74</v>
      </c>
      <c r="C19" s="156"/>
      <c r="D19" s="169"/>
      <c r="E19" s="175"/>
      <c r="F19" s="66">
        <v>85000</v>
      </c>
    </row>
    <row r="20" spans="1:6" s="37" customFormat="1" ht="20.25" customHeight="1" thickBot="1" thickTop="1">
      <c r="A20" s="35"/>
      <c r="B20" s="36" t="s">
        <v>16</v>
      </c>
      <c r="C20" s="220"/>
      <c r="D20" s="179">
        <f>D16+D11</f>
        <v>85000</v>
      </c>
      <c r="E20" s="221">
        <f>E16+E11</f>
        <v>600000</v>
      </c>
      <c r="F20" s="222">
        <f>F16+F11</f>
        <v>1085000</v>
      </c>
    </row>
    <row r="21" spans="1:6" s="75" customFormat="1" ht="20.25" customHeight="1" thickBot="1" thickTop="1">
      <c r="A21" s="74"/>
      <c r="B21" s="219" t="s">
        <v>17</v>
      </c>
      <c r="C21" s="155"/>
      <c r="D21" s="155"/>
      <c r="E21" s="245">
        <f>F20-E20</f>
        <v>485000</v>
      </c>
      <c r="F21" s="244"/>
    </row>
    <row r="22" ht="13.5" thickTop="1"/>
  </sheetData>
  <mergeCells count="1">
    <mergeCell ref="E21:F21"/>
  </mergeCells>
  <printOptions/>
  <pageMargins left="0.69" right="0.25" top="1.17" bottom="1" header="0.5" footer="0.5"/>
  <pageSetup firstPageNumber="8" useFirstPageNumber="1" horizontalDpi="600" verticalDpi="600" orientation="portrait" paperSize="9" r:id="rId1"/>
  <headerFooter alignWithMargins="0">
    <oddHeader>&amp;C&amp;"Calibri,Standardowy"&amp;P</oddHeader>
  </headerFooter>
  <ignoredErrors>
    <ignoredError sqref="F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workbookViewId="0" topLeftCell="A2">
      <selection activeCell="H11" sqref="H11"/>
    </sheetView>
  </sheetViews>
  <sheetFormatPr defaultColWidth="9.140625" defaultRowHeight="12.75"/>
  <cols>
    <col min="1" max="1" width="7.8515625" style="1" customWidth="1"/>
    <col min="2" max="2" width="40.8515625" style="1" customWidth="1"/>
    <col min="3" max="3" width="7.00390625" style="1" customWidth="1"/>
    <col min="4" max="4" width="16.8515625" style="42" customWidth="1"/>
    <col min="5" max="5" width="15.28125" style="1" customWidth="1"/>
    <col min="6" max="16384" width="10.00390625" style="1" customWidth="1"/>
  </cols>
  <sheetData>
    <row r="1" ht="6" customHeight="1"/>
    <row r="2" spans="2:5" ht="13.5" customHeight="1">
      <c r="B2" s="2"/>
      <c r="C2" s="3"/>
      <c r="D2" s="44" t="s">
        <v>22</v>
      </c>
      <c r="E2" s="42"/>
    </row>
    <row r="3" spans="1:5" ht="13.5" customHeight="1">
      <c r="A3" s="4"/>
      <c r="B3" s="5"/>
      <c r="C3" s="6"/>
      <c r="D3" s="7" t="s">
        <v>79</v>
      </c>
      <c r="E3" s="42"/>
    </row>
    <row r="4" spans="1:5" ht="13.5" customHeight="1">
      <c r="A4" s="4"/>
      <c r="B4" s="5"/>
      <c r="C4" s="6"/>
      <c r="D4" s="8" t="s">
        <v>1</v>
      </c>
      <c r="E4" s="42"/>
    </row>
    <row r="5" spans="1:5" ht="13.5" customHeight="1">
      <c r="A5" s="4"/>
      <c r="B5" s="5"/>
      <c r="C5" s="6"/>
      <c r="D5" s="8" t="s">
        <v>78</v>
      </c>
      <c r="E5" s="42"/>
    </row>
    <row r="6" spans="1:5" s="3" customFormat="1" ht="98.25" customHeight="1">
      <c r="A6" s="248" t="s">
        <v>77</v>
      </c>
      <c r="B6" s="248"/>
      <c r="C6" s="248"/>
      <c r="D6" s="248"/>
      <c r="E6" s="248"/>
    </row>
    <row r="7" spans="1:5" s="3" customFormat="1" ht="19.5" customHeight="1" thickBot="1">
      <c r="A7" s="12"/>
      <c r="B7" s="10"/>
      <c r="C7" s="11"/>
      <c r="D7" s="89"/>
      <c r="E7" s="13" t="s">
        <v>2</v>
      </c>
    </row>
    <row r="8" spans="1:5" s="16" customFormat="1" ht="23.25" customHeight="1">
      <c r="A8" s="14" t="s">
        <v>3</v>
      </c>
      <c r="B8" s="246" t="s">
        <v>4</v>
      </c>
      <c r="C8" s="54" t="s">
        <v>5</v>
      </c>
      <c r="D8" s="228" t="s">
        <v>24</v>
      </c>
      <c r="E8" s="223" t="s">
        <v>6</v>
      </c>
    </row>
    <row r="9" spans="1:5" s="16" customFormat="1" ht="11.25" customHeight="1">
      <c r="A9" s="17" t="s">
        <v>7</v>
      </c>
      <c r="B9" s="247"/>
      <c r="C9" s="123" t="s">
        <v>8</v>
      </c>
      <c r="D9" s="229" t="s">
        <v>10</v>
      </c>
      <c r="E9" s="18" t="s">
        <v>10</v>
      </c>
    </row>
    <row r="10" spans="1:5" s="22" customFormat="1" ht="10.5" customHeight="1" thickBot="1">
      <c r="A10" s="19">
        <v>1</v>
      </c>
      <c r="B10" s="20">
        <v>2</v>
      </c>
      <c r="C10" s="20">
        <v>3</v>
      </c>
      <c r="D10" s="230">
        <v>4</v>
      </c>
      <c r="E10" s="21">
        <v>5</v>
      </c>
    </row>
    <row r="11" spans="1:5" s="197" customFormat="1" ht="31.5" customHeight="1" thickBot="1" thickTop="1">
      <c r="A11" s="194">
        <v>852</v>
      </c>
      <c r="B11" s="195" t="s">
        <v>26</v>
      </c>
      <c r="C11" s="196" t="s">
        <v>21</v>
      </c>
      <c r="D11" s="231">
        <f>D12</f>
        <v>500</v>
      </c>
      <c r="E11" s="224">
        <f>E12</f>
        <v>500</v>
      </c>
    </row>
    <row r="12" spans="1:5" s="31" customFormat="1" ht="32.25" customHeight="1" thickTop="1">
      <c r="A12" s="28">
        <v>85205</v>
      </c>
      <c r="B12" s="29" t="s">
        <v>70</v>
      </c>
      <c r="C12" s="122"/>
      <c r="D12" s="232">
        <f>D13</f>
        <v>500</v>
      </c>
      <c r="E12" s="225">
        <f>SUM(E13:E14)</f>
        <v>500</v>
      </c>
    </row>
    <row r="13" spans="1:5" s="86" customFormat="1" ht="66" customHeight="1">
      <c r="A13" s="33">
        <v>2110</v>
      </c>
      <c r="B13" s="88" t="s">
        <v>71</v>
      </c>
      <c r="C13" s="124"/>
      <c r="D13" s="233">
        <v>500</v>
      </c>
      <c r="E13" s="226"/>
    </row>
    <row r="14" spans="1:5" s="68" customFormat="1" ht="33" customHeight="1" thickBot="1">
      <c r="A14" s="192">
        <v>4300</v>
      </c>
      <c r="B14" s="193" t="s">
        <v>12</v>
      </c>
      <c r="C14" s="71"/>
      <c r="D14" s="234"/>
      <c r="E14" s="32">
        <v>500</v>
      </c>
    </row>
    <row r="15" spans="1:5" s="37" customFormat="1" ht="28.5" customHeight="1" thickBot="1" thickTop="1">
      <c r="A15" s="35"/>
      <c r="B15" s="36" t="s">
        <v>16</v>
      </c>
      <c r="C15" s="36"/>
      <c r="D15" s="235">
        <f>D11</f>
        <v>500</v>
      </c>
      <c r="E15" s="227">
        <f>E11</f>
        <v>500</v>
      </c>
    </row>
    <row r="16" spans="1:5" s="37" customFormat="1" ht="17.25" customHeight="1" hidden="1" thickBot="1" thickTop="1">
      <c r="A16" s="38"/>
      <c r="B16" s="39" t="s">
        <v>17</v>
      </c>
      <c r="C16" s="40"/>
      <c r="D16" s="90"/>
      <c r="E16" s="87"/>
    </row>
    <row r="17" spans="3:4" ht="15.75" thickTop="1">
      <c r="C17" s="41"/>
      <c r="D17" s="91"/>
    </row>
    <row r="18" spans="3:4" ht="15">
      <c r="C18" s="41"/>
      <c r="D18" s="91"/>
    </row>
    <row r="19" spans="3:4" ht="15">
      <c r="C19" s="41"/>
      <c r="D19" s="91"/>
    </row>
    <row r="20" spans="3:4" ht="15">
      <c r="C20" s="41"/>
      <c r="D20" s="91"/>
    </row>
    <row r="21" spans="3:4" ht="15">
      <c r="C21" s="41"/>
      <c r="D21" s="91"/>
    </row>
    <row r="22" spans="3:4" ht="15">
      <c r="C22" s="41"/>
      <c r="D22" s="91"/>
    </row>
    <row r="23" spans="3:4" ht="15">
      <c r="C23" s="41"/>
      <c r="D23" s="91"/>
    </row>
    <row r="24" spans="3:4" ht="15">
      <c r="C24" s="41"/>
      <c r="D24" s="91"/>
    </row>
    <row r="25" spans="3:4" ht="15">
      <c r="C25" s="41"/>
      <c r="D25" s="91"/>
    </row>
    <row r="26" spans="3:4" ht="15">
      <c r="C26" s="41"/>
      <c r="D26" s="91"/>
    </row>
    <row r="27" spans="3:4" ht="15">
      <c r="C27" s="41"/>
      <c r="D27" s="91"/>
    </row>
    <row r="28" spans="3:4" ht="15">
      <c r="C28" s="41"/>
      <c r="D28" s="91"/>
    </row>
    <row r="29" spans="3:4" ht="15">
      <c r="C29" s="41"/>
      <c r="D29" s="91"/>
    </row>
    <row r="30" spans="3:4" ht="15">
      <c r="C30" s="41"/>
      <c r="D30" s="91"/>
    </row>
    <row r="31" spans="3:4" ht="15">
      <c r="C31" s="41"/>
      <c r="D31" s="91"/>
    </row>
    <row r="32" spans="3:4" ht="15">
      <c r="C32" s="41"/>
      <c r="D32" s="91"/>
    </row>
    <row r="33" spans="3:4" ht="15">
      <c r="C33" s="41"/>
      <c r="D33" s="91"/>
    </row>
    <row r="34" spans="3:4" ht="15">
      <c r="C34" s="41"/>
      <c r="D34" s="91"/>
    </row>
    <row r="35" spans="3:4" ht="15">
      <c r="C35" s="41"/>
      <c r="D35" s="91"/>
    </row>
    <row r="36" spans="3:4" ht="15">
      <c r="C36" s="41"/>
      <c r="D36" s="91"/>
    </row>
    <row r="37" spans="3:4" ht="15">
      <c r="C37" s="41"/>
      <c r="D37" s="91"/>
    </row>
    <row r="38" spans="3:4" ht="15">
      <c r="C38" s="41"/>
      <c r="D38" s="91"/>
    </row>
    <row r="39" spans="3:4" ht="15">
      <c r="C39" s="41"/>
      <c r="D39" s="91"/>
    </row>
    <row r="40" spans="3:4" ht="15">
      <c r="C40" s="41"/>
      <c r="D40" s="91"/>
    </row>
    <row r="41" spans="3:4" ht="15">
      <c r="C41" s="41"/>
      <c r="D41" s="91"/>
    </row>
    <row r="42" spans="3:4" ht="15">
      <c r="C42" s="41"/>
      <c r="D42" s="91"/>
    </row>
  </sheetData>
  <mergeCells count="2">
    <mergeCell ref="B8:B9"/>
    <mergeCell ref="A6:E6"/>
  </mergeCells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 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szpak</cp:lastModifiedBy>
  <cp:lastPrinted>2010-09-07T11:41:05Z</cp:lastPrinted>
  <dcterms:created xsi:type="dcterms:W3CDTF">2010-06-18T11:14:47Z</dcterms:created>
  <dcterms:modified xsi:type="dcterms:W3CDTF">2010-09-10T09:41:15Z</dcterms:modified>
  <cp:category/>
  <cp:version/>
  <cp:contentType/>
  <cp:contentStatus/>
</cp:coreProperties>
</file>