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8700" activeTab="1"/>
  </bookViews>
  <sheets>
    <sheet name="nr 1" sheetId="1" r:id="rId1"/>
    <sheet name="nr 2" sheetId="2" r:id="rId2"/>
  </sheets>
  <definedNames>
    <definedName name="_xlnm.Print_Titles" localSheetId="0">'nr 1'!$8:$10</definedName>
    <definedName name="_xlnm.Print_Titles" localSheetId="1">'nr 2'!$8:$10</definedName>
  </definedNames>
  <calcPr fullCalcOnLoad="1"/>
</workbook>
</file>

<file path=xl/sharedStrings.xml><?xml version="1.0" encoding="utf-8"?>
<sst xmlns="http://schemas.openxmlformats.org/spreadsheetml/2006/main" count="103" uniqueCount="64">
  <si>
    <t>Załącznik nr 2 do Zarządzenia</t>
  </si>
  <si>
    <t>Prezydenta Miasta Koszalina</t>
  </si>
  <si>
    <t>ZMIANY  W  PLANIE  WYDATKÓW  NA  ZADANIA  WŁASNE  POWIATU  
W  2010  ROKU</t>
  </si>
  <si>
    <t>w złotych</t>
  </si>
  <si>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</si>
  <si>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</si>
  <si>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</si>
  <si>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</si>
  <si>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</si>
  <si>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</si>
  <si>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Zmniejszenia</t>
  </si>
  <si>
    <t>Zwiększenia</t>
  </si>
  <si>
    <t>ADMINISTRACJA PUBLICZNA</t>
  </si>
  <si>
    <t>Zakup usług pozostałych</t>
  </si>
  <si>
    <t>OŚWIATA I WYCHOWANIE</t>
  </si>
  <si>
    <t>Wydatki inwestycyjne jednostek budżetowych</t>
  </si>
  <si>
    <t>Pozostała działalność</t>
  </si>
  <si>
    <t>Zakup materiałów i wyposażenia</t>
  </si>
  <si>
    <t>Podróże służbowe krajowe</t>
  </si>
  <si>
    <t>Podróże służbowe zagraniczne</t>
  </si>
  <si>
    <t>Składki na ubezpieczenia społeczne</t>
  </si>
  <si>
    <t>Wynagrodzenia bezosobowe</t>
  </si>
  <si>
    <t>OGÓŁEM</t>
  </si>
  <si>
    <t>Załącznik nr 1 do Zarządzenia</t>
  </si>
  <si>
    <t>Wydatki na zakupy inwestycyjne jednostek budżetowych</t>
  </si>
  <si>
    <t>Składki na FP</t>
  </si>
  <si>
    <t>RO "Jedliny"</t>
  </si>
  <si>
    <t>Urzędy gmin</t>
  </si>
  <si>
    <t>"Portal edukacyjny województwa zachodniopomorskiego"</t>
  </si>
  <si>
    <t>Wynagrodzenia osobowe pracowników</t>
  </si>
  <si>
    <t>Inf</t>
  </si>
  <si>
    <t>GKO</t>
  </si>
  <si>
    <t>ZMIANY W  PLANIE   WYDATKÓW   NA  ZADANIA  WŁASNE   GMINY  
W  2010  ROKU</t>
  </si>
  <si>
    <t>Uczenie się przez całe zycie  - Leonardo da Vinci " Poznajemy nowe technologie budowlane i korzystamy z doświadczeń Unii Europejskiej" ZS Nr 7</t>
  </si>
  <si>
    <t>"Catching the Future"</t>
  </si>
  <si>
    <t>TRANSPORT I ŁĄCZNOŚĆ</t>
  </si>
  <si>
    <t>Budowa i przebudowa dróg stanowiących zewnętrzny pierścień układu komunikacyjnego</t>
  </si>
  <si>
    <t>Drogi publiczne w miastach na prawach powiatu</t>
  </si>
  <si>
    <t>Uzbrojenie Strefy Zorganizowanej Działalności budowa i przebudowa dróg stanowiących zewnętrzny pierścień układu komunikacyjnego miasta Koszalina połączenie ul.BOWID z ul. Władysława IV</t>
  </si>
  <si>
    <t>Infrastruktura telekomunikacyjna</t>
  </si>
  <si>
    <t>E</t>
  </si>
  <si>
    <t>BRM</t>
  </si>
  <si>
    <t>OA</t>
  </si>
  <si>
    <t>RWZ</t>
  </si>
  <si>
    <t>BZK</t>
  </si>
  <si>
    <t xml:space="preserve">z dnia 30 grudnia 2010 r.  </t>
  </si>
  <si>
    <t>Nr  11 / 38 / 10</t>
  </si>
  <si>
    <t>Promocja jednostek samorządu terytorialnego</t>
  </si>
  <si>
    <t>GOSPODARKA KOMUNALNA  I  OCHRONA ŚRODOWISKA</t>
  </si>
  <si>
    <t>90013</t>
  </si>
  <si>
    <t>OCHRONA ZDROWIA</t>
  </si>
  <si>
    <t>Przeciwdziałanie alkoholizmowi</t>
  </si>
  <si>
    <t>PU</t>
  </si>
  <si>
    <t>Schroniska dla zwierząt</t>
  </si>
  <si>
    <t>90095</t>
  </si>
  <si>
    <r>
      <t xml:space="preserve">Wydatki inwestycyjne jednostek budżetowych - </t>
    </r>
    <r>
      <rPr>
        <i/>
        <sz val="10"/>
        <rFont val="Calibri"/>
        <family val="2"/>
      </rPr>
      <t>Uzbrojenie terenu pod ogródki działkowe przy ul.Władysława IV-go</t>
    </r>
  </si>
  <si>
    <r>
      <t xml:space="preserve">Wydatki inwestycyjne jednostek budżetowych - </t>
    </r>
    <r>
      <rPr>
        <i/>
        <sz val="10"/>
        <rFont val="Calibri"/>
        <family val="2"/>
      </rPr>
      <t>Budowa schroniska</t>
    </r>
  </si>
  <si>
    <t>"Inteligentny Koszalin - rozbudowa infrastruktury społeczeństwa informacyjnego e - Koszalin - budowa sieci teleinformatycznej i systemu monitoringu wizyjnego"</t>
  </si>
  <si>
    <t>Gospodarka ściekowa i ochrona wód</t>
  </si>
  <si>
    <t>BGW</t>
  </si>
  <si>
    <t>Uzbrojenie ul. Szczecińskiej</t>
  </si>
  <si>
    <t>Uzbrojenie Os. Sarzyno</t>
  </si>
  <si>
    <t>"Uporządkowanie gospodarki wodno - ściekowej                                                 w m. Koszalin"</t>
  </si>
  <si>
    <t>INW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</si>
</sst>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</numFmts>
  <fonts count="13"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3" fontId="3" fillId="0" borderId="7" xfId="0" applyNumberFormat="1" applyFont="1" applyFill="1" applyBorder="1" applyAlignment="1" applyProtection="1">
      <alignment horizontal="right" vertical="center"/>
      <protection locked="0"/>
    </xf>
    <xf numFmtId="3" fontId="3" fillId="0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0" xfId="0" applyNumberFormat="1" applyFont="1" applyFill="1" applyBorder="1" applyAlignment="1" applyProtection="1">
      <alignment horizontal="centerContinuous" vertical="center"/>
      <protection locked="0"/>
    </xf>
    <xf numFmtId="3" fontId="1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top" wrapText="1"/>
      <protection locked="0"/>
    </xf>
    <xf numFmtId="3" fontId="1" fillId="0" borderId="15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0" fillId="0" borderId="0" xfId="0" applyFont="1" applyAlignment="1">
      <alignment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3" fontId="3" fillId="0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18" xfId="0" applyFont="1" applyBorder="1" applyAlignment="1">
      <alignment horizontal="center" vertical="center"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1" fillId="0" borderId="5" xfId="0" applyNumberFormat="1" applyFont="1" applyFill="1" applyBorder="1" applyAlignment="1" applyProtection="1">
      <alignment horizontal="right" vertical="center"/>
      <protection locked="0"/>
    </xf>
    <xf numFmtId="3" fontId="3" fillId="0" borderId="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164" fontId="3" fillId="0" borderId="12" xfId="18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20" xfId="0" applyNumberFormat="1" applyFont="1" applyFill="1" applyBorder="1" applyAlignment="1" applyProtection="1">
      <alignment vertical="center" wrapText="1"/>
      <protection locked="0"/>
    </xf>
    <xf numFmtId="0" fontId="9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3" fontId="3" fillId="0" borderId="17" xfId="0" applyNumberFormat="1" applyFont="1" applyFill="1" applyBorder="1" applyAlignment="1" applyProtection="1">
      <alignment horizontal="right"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horizontal="right" vertical="center"/>
      <protection locked="0"/>
    </xf>
    <xf numFmtId="0" fontId="5" fillId="0" borderId="24" xfId="0" applyNumberFormat="1" applyFont="1" applyFill="1" applyBorder="1" applyAlignment="1" applyProtection="1">
      <alignment horizontal="center" vertical="top" wrapText="1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3" fontId="3" fillId="0" borderId="27" xfId="0" applyNumberFormat="1" applyFont="1" applyFill="1" applyBorder="1" applyAlignment="1" applyProtection="1">
      <alignment horizontal="right" vertical="center"/>
      <protection locked="0"/>
    </xf>
    <xf numFmtId="0" fontId="6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16" xfId="0" applyFont="1" applyBorder="1" applyAlignment="1">
      <alignment horizontal="center" vertical="center"/>
    </xf>
    <xf numFmtId="3" fontId="3" fillId="0" borderId="16" xfId="0" applyNumberFormat="1" applyFont="1" applyFill="1" applyBorder="1" applyAlignment="1" applyProtection="1">
      <alignment horizontal="right" vertical="center"/>
      <protection locked="0"/>
    </xf>
    <xf numFmtId="3" fontId="3" fillId="0" borderId="7" xfId="0" applyNumberFormat="1" applyFont="1" applyFill="1" applyBorder="1" applyAlignment="1" applyProtection="1">
      <alignment horizontal="right" vertical="center"/>
      <protection locked="0"/>
    </xf>
    <xf numFmtId="3" fontId="6" fillId="0" borderId="7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left" vertical="center" wrapText="1"/>
    </xf>
    <xf numFmtId="0" fontId="9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NumberFormat="1" applyFont="1" applyFill="1" applyBorder="1" applyAlignment="1" applyProtection="1">
      <alignment horizontal="left" vertical="center"/>
      <protection locked="0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31" xfId="0" applyNumberFormat="1" applyFont="1" applyFill="1" applyBorder="1" applyAlignment="1" applyProtection="1">
      <alignment horizontal="left" vertical="center" wrapText="1"/>
      <protection locked="0"/>
    </xf>
    <xf numFmtId="3" fontId="1" fillId="0" borderId="21" xfId="0" applyNumberFormat="1" applyFont="1" applyFill="1" applyBorder="1" applyAlignment="1" applyProtection="1">
      <alignment horizontal="right" vertical="center"/>
      <protection locked="0"/>
    </xf>
    <xf numFmtId="3" fontId="1" fillId="0" borderId="32" xfId="0" applyNumberFormat="1" applyFont="1" applyFill="1" applyBorder="1" applyAlignment="1" applyProtection="1">
      <alignment horizontal="right" vertical="center"/>
      <protection locked="0"/>
    </xf>
    <xf numFmtId="3" fontId="3" fillId="0" borderId="16" xfId="0" applyNumberFormat="1" applyFont="1" applyFill="1" applyBorder="1" applyAlignment="1" applyProtection="1">
      <alignment horizontal="right" vertical="center"/>
      <protection locked="0"/>
    </xf>
    <xf numFmtId="3" fontId="3" fillId="0" borderId="2" xfId="0" applyNumberFormat="1" applyFont="1" applyFill="1" applyBorder="1" applyAlignment="1" applyProtection="1">
      <alignment horizontal="right" vertical="center"/>
      <protection locked="0"/>
    </xf>
    <xf numFmtId="3" fontId="3" fillId="0" borderId="15" xfId="0" applyNumberFormat="1" applyFont="1" applyFill="1" applyBorder="1" applyAlignment="1" applyProtection="1">
      <alignment horizontal="right" vertical="center"/>
      <protection locked="0"/>
    </xf>
    <xf numFmtId="3" fontId="1" fillId="0" borderId="4" xfId="0" applyNumberFormat="1" applyFont="1" applyFill="1" applyBorder="1" applyAlignment="1" applyProtection="1">
      <alignment horizontal="right" vertical="center"/>
      <protection locked="0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left" vertical="center"/>
      <protection locked="0"/>
    </xf>
    <xf numFmtId="0" fontId="6" fillId="0" borderId="6" xfId="0" applyFont="1" applyBorder="1" applyAlignment="1">
      <alignment vertical="center"/>
    </xf>
    <xf numFmtId="0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0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Border="1" applyAlignment="1">
      <alignment horizontal="left" vertical="center" wrapText="1"/>
    </xf>
    <xf numFmtId="0" fontId="3" fillId="0" borderId="34" xfId="0" applyNumberFormat="1" applyFont="1" applyFill="1" applyBorder="1" applyAlignment="1" applyProtection="1">
      <alignment horizontal="centerContinuous" vertical="center" wrapText="1"/>
      <protection locked="0"/>
    </xf>
    <xf numFmtId="3" fontId="8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35" xfId="0" applyNumberFormat="1" applyFont="1" applyFill="1" applyBorder="1" applyAlignment="1" applyProtection="1">
      <alignment horizontal="center" wrapText="1"/>
      <protection locked="0"/>
    </xf>
    <xf numFmtId="0" fontId="6" fillId="0" borderId="35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15" xfId="0" applyNumberFormat="1" applyFont="1" applyFill="1" applyBorder="1" applyAlignment="1" applyProtection="1">
      <alignment horizontal="center" vertical="top" wrapText="1"/>
      <protection locked="0"/>
    </xf>
    <xf numFmtId="3" fontId="8" fillId="0" borderId="16" xfId="0" applyNumberFormat="1" applyFont="1" applyFill="1" applyBorder="1" applyAlignment="1" applyProtection="1">
      <alignment horizontal="center" vertical="center"/>
      <protection locked="0"/>
    </xf>
    <xf numFmtId="3" fontId="1" fillId="0" borderId="15" xfId="0" applyNumberFormat="1" applyFont="1" applyFill="1" applyBorder="1" applyAlignment="1" applyProtection="1">
      <alignment horizontal="right" vertical="center"/>
      <protection locked="0"/>
    </xf>
    <xf numFmtId="3" fontId="3" fillId="0" borderId="27" xfId="0" applyNumberFormat="1" applyFont="1" applyFill="1" applyBorder="1" applyAlignment="1" applyProtection="1">
      <alignment horizontal="right" vertical="center"/>
      <protection locked="0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3" fontId="3" fillId="0" borderId="21" xfId="0" applyNumberFormat="1" applyFont="1" applyFill="1" applyBorder="1" applyAlignment="1" applyProtection="1">
      <alignment horizontal="right" vertical="center"/>
      <protection locked="0"/>
    </xf>
    <xf numFmtId="3" fontId="3" fillId="0" borderId="3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8" fillId="0" borderId="36" xfId="0" applyNumberFormat="1" applyFont="1" applyFill="1" applyBorder="1" applyAlignment="1" applyProtection="1">
      <alignment horizontal="center" vertical="center"/>
      <protection locked="0"/>
    </xf>
    <xf numFmtId="3" fontId="3" fillId="0" borderId="18" xfId="0" applyNumberFormat="1" applyFont="1" applyBorder="1" applyAlignment="1">
      <alignment horizontal="left" vertical="center" wrapText="1"/>
    </xf>
    <xf numFmtId="0" fontId="3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9" xfId="0" applyNumberFormat="1" applyFont="1" applyFill="1" applyBorder="1" applyAlignment="1" applyProtection="1">
      <alignment horizontal="center" vertical="top" wrapText="1"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 locked="0"/>
    </xf>
    <xf numFmtId="3" fontId="3" fillId="0" borderId="8" xfId="0" applyNumberFormat="1" applyFont="1" applyFill="1" applyBorder="1" applyAlignment="1" applyProtection="1">
      <alignment horizontal="right" vertical="center"/>
      <protection locked="0"/>
    </xf>
    <xf numFmtId="3" fontId="3" fillId="0" borderId="39" xfId="0" applyNumberFormat="1" applyFont="1" applyFill="1" applyBorder="1" applyAlignment="1" applyProtection="1">
      <alignment horizontal="right" vertical="center"/>
      <protection locked="0"/>
    </xf>
    <xf numFmtId="3" fontId="1" fillId="0" borderId="40" xfId="0" applyNumberFormat="1" applyFont="1" applyFill="1" applyBorder="1" applyAlignment="1" applyProtection="1">
      <alignment horizontal="right" vertical="center"/>
      <protection locked="0"/>
    </xf>
    <xf numFmtId="3" fontId="1" fillId="0" borderId="41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166" fontId="6" fillId="0" borderId="7" xfId="15" applyNumberFormat="1" applyFont="1" applyBorder="1" applyAlignment="1">
      <alignment vertical="center"/>
    </xf>
    <xf numFmtId="166" fontId="6" fillId="0" borderId="8" xfId="15" applyNumberFormat="1" applyFont="1" applyBorder="1" applyAlignment="1">
      <alignment vertical="center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Border="1" applyAlignment="1">
      <alignment horizontal="left" vertical="center" wrapText="1"/>
    </xf>
    <xf numFmtId="0" fontId="2" fillId="0" borderId="41" xfId="0" applyNumberFormat="1" applyFont="1" applyFill="1" applyBorder="1" applyAlignment="1" applyProtection="1">
      <alignment horizontal="center" vertical="center"/>
      <protection locked="0"/>
    </xf>
    <xf numFmtId="3" fontId="1" fillId="0" borderId="42" xfId="0" applyNumberFormat="1" applyFont="1" applyFill="1" applyBorder="1" applyAlignment="1" applyProtection="1">
      <alignment horizontal="right" vertical="center"/>
      <protection locked="0"/>
    </xf>
    <xf numFmtId="0" fontId="12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15" xfId="0" applyNumberFormat="1" applyFont="1" applyFill="1" applyBorder="1" applyAlignment="1" applyProtection="1">
      <alignment vertical="center"/>
      <protection locked="0"/>
    </xf>
    <xf numFmtId="3" fontId="12" fillId="0" borderId="15" xfId="0" applyNumberFormat="1" applyFont="1" applyFill="1" applyBorder="1" applyAlignment="1" applyProtection="1">
      <alignment vertical="center"/>
      <protection locked="0"/>
    </xf>
    <xf numFmtId="0" fontId="12" fillId="0" borderId="4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3" fontId="12" fillId="0" borderId="43" xfId="0" applyNumberFormat="1" applyFont="1" applyBorder="1" applyAlignment="1">
      <alignment horizontal="left" vertical="center" wrapText="1"/>
    </xf>
    <xf numFmtId="3" fontId="12" fillId="0" borderId="15" xfId="0" applyNumberFormat="1" applyFont="1" applyFill="1" applyBorder="1" applyAlignment="1" applyProtection="1">
      <alignment horizontal="right" vertical="center"/>
      <protection locked="0"/>
    </xf>
    <xf numFmtId="3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25" xfId="0" applyFont="1" applyBorder="1" applyAlignment="1">
      <alignment vertical="center"/>
    </xf>
    <xf numFmtId="0" fontId="3" fillId="0" borderId="20" xfId="0" applyNumberFormat="1" applyFont="1" applyFill="1" applyBorder="1" applyAlignment="1" applyProtection="1">
      <alignment vertical="center" wrapText="1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44" xfId="0" applyNumberFormat="1" applyFont="1" applyFill="1" applyBorder="1" applyAlignment="1" applyProtection="1">
      <alignment horizontal="center" vertical="center"/>
      <protection locked="0"/>
    </xf>
    <xf numFmtId="49" fontId="3" fillId="0" borderId="45" xfId="0" applyNumberFormat="1" applyFont="1" applyFill="1" applyBorder="1" applyAlignment="1" applyProtection="1">
      <alignment horizontal="center" vertical="center"/>
      <protection locked="0"/>
    </xf>
    <xf numFmtId="49" fontId="3" fillId="0" borderId="29" xfId="0" applyNumberFormat="1" applyFont="1" applyFill="1" applyBorder="1" applyAlignment="1" applyProtection="1">
      <alignment horizontal="left" vertical="center"/>
      <protection locked="0"/>
    </xf>
    <xf numFmtId="3" fontId="3" fillId="0" borderId="46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1" fillId="0" borderId="40" xfId="0" applyNumberFormat="1" applyFont="1" applyFill="1" applyBorder="1" applyAlignment="1" applyProtection="1">
      <alignment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26" xfId="0" applyNumberFormat="1" applyFont="1" applyFill="1" applyBorder="1" applyAlignment="1" applyProtection="1">
      <alignment vertical="center" wrapText="1"/>
      <protection locked="0"/>
    </xf>
    <xf numFmtId="0" fontId="3" fillId="0" borderId="18" xfId="0" applyNumberFormat="1" applyFont="1" applyFill="1" applyBorder="1" applyAlignment="1" applyProtection="1">
      <alignment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NumberFormat="1" applyFont="1" applyFill="1" applyBorder="1" applyAlignment="1" applyProtection="1">
      <alignment vertical="center" wrapText="1"/>
      <protection locked="0"/>
    </xf>
    <xf numFmtId="0" fontId="9" fillId="0" borderId="47" xfId="0" applyNumberFormat="1" applyFont="1" applyFill="1" applyBorder="1" applyAlignment="1" applyProtection="1">
      <alignment horizontal="center" vertical="center"/>
      <protection locked="0"/>
    </xf>
    <xf numFmtId="0" fontId="1" fillId="0" borderId="43" xfId="0" applyNumberFormat="1" applyFont="1" applyFill="1" applyBorder="1" applyAlignment="1" applyProtection="1">
      <alignment vertical="center" wrapText="1"/>
      <protection locked="0"/>
    </xf>
    <xf numFmtId="0" fontId="1" fillId="0" borderId="16" xfId="0" applyFont="1" applyBorder="1" applyAlignment="1">
      <alignment horizontal="left" vertical="center" wrapText="1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48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49" xfId="18" applyNumberFormat="1" applyFont="1" applyFill="1" applyBorder="1" applyAlignment="1" applyProtection="1">
      <alignment vertical="center" wrapText="1"/>
      <protection locked="0"/>
    </xf>
    <xf numFmtId="0" fontId="9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1" xfId="0" applyNumberFormat="1" applyFont="1" applyFill="1" applyBorder="1" applyAlignment="1" applyProtection="1">
      <alignment horizontal="right" vertical="center"/>
      <protection locked="0"/>
    </xf>
    <xf numFmtId="3" fontId="3" fillId="0" borderId="50" xfId="0" applyNumberFormat="1" applyFont="1" applyFill="1" applyBorder="1" applyAlignment="1" applyProtection="1">
      <alignment horizontal="right" vertical="center"/>
      <protection locked="0"/>
    </xf>
    <xf numFmtId="1" fontId="1" fillId="0" borderId="19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37" xfId="18" applyNumberFormat="1" applyFont="1" applyFill="1" applyBorder="1" applyAlignment="1" applyProtection="1">
      <alignment vertical="center" wrapText="1"/>
      <protection locked="0"/>
    </xf>
    <xf numFmtId="0" fontId="2" fillId="0" borderId="31" xfId="0" applyNumberFormat="1" applyFont="1" applyFill="1" applyBorder="1" applyAlignment="1" applyProtection="1">
      <alignment horizontal="center" vertical="center"/>
      <protection locked="0"/>
    </xf>
    <xf numFmtId="3" fontId="1" fillId="0" borderId="51" xfId="0" applyNumberFormat="1" applyFont="1" applyFill="1" applyBorder="1" applyAlignment="1" applyProtection="1">
      <alignment horizontal="right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3" fontId="3" fillId="0" borderId="4" xfId="0" applyNumberFormat="1" applyFont="1" applyFill="1" applyBorder="1" applyAlignment="1" applyProtection="1">
      <alignment horizontal="right" vertical="center"/>
      <protection locked="0"/>
    </xf>
    <xf numFmtId="3" fontId="3" fillId="0" borderId="5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38" xfId="0" applyNumberFormat="1" applyFont="1" applyFill="1" applyBorder="1" applyAlignment="1" applyProtection="1">
      <alignment horizontal="center" vertical="center"/>
      <protection locked="0"/>
    </xf>
    <xf numFmtId="0" fontId="3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1" fontId="3" fillId="0" borderId="52" xfId="0" applyNumberFormat="1" applyFont="1" applyFill="1" applyBorder="1" applyAlignment="1" applyProtection="1">
      <alignment horizontal="centerContinuous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right" vertical="center"/>
      <protection locked="0"/>
    </xf>
    <xf numFmtId="3" fontId="3" fillId="0" borderId="40" xfId="0" applyNumberFormat="1" applyFont="1" applyFill="1" applyBorder="1" applyAlignment="1" applyProtection="1">
      <alignment horizontal="right" vertical="center"/>
      <protection locked="0"/>
    </xf>
    <xf numFmtId="164" fontId="3" fillId="0" borderId="15" xfId="18" applyNumberFormat="1" applyFont="1" applyFill="1" applyBorder="1" applyAlignment="1" applyProtection="1">
      <alignment vertical="center" wrapText="1"/>
      <protection locked="0"/>
    </xf>
    <xf numFmtId="1" fontId="3" fillId="0" borderId="53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27" xfId="18" applyNumberFormat="1" applyFont="1" applyFill="1" applyBorder="1" applyAlignment="1" applyProtection="1">
      <alignment vertical="center" wrapText="1"/>
      <protection locked="0"/>
    </xf>
    <xf numFmtId="0" fontId="9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9" xfId="0" applyNumberFormat="1" applyFont="1" applyFill="1" applyBorder="1" applyAlignment="1" applyProtection="1">
      <alignment horizontal="right" vertical="center"/>
      <protection locked="0"/>
    </xf>
    <xf numFmtId="1" fontId="1" fillId="0" borderId="52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15" xfId="18" applyNumberFormat="1" applyFont="1" applyFill="1" applyBorder="1" applyAlignment="1" applyProtection="1">
      <alignment vertical="center" wrapText="1"/>
      <protection locked="0"/>
    </xf>
    <xf numFmtId="1" fontId="12" fillId="0" borderId="52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15" xfId="18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3" fontId="12" fillId="0" borderId="40" xfId="0" applyNumberFormat="1" applyFont="1" applyFill="1" applyBorder="1" applyAlignment="1" applyProtection="1">
      <alignment horizontal="right" vertical="center"/>
      <protection locked="0"/>
    </xf>
    <xf numFmtId="0" fontId="4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workbookViewId="0" topLeftCell="A1">
      <selection activeCell="J9" sqref="J9"/>
    </sheetView>
  </sheetViews>
  <sheetFormatPr defaultColWidth="9.140625" defaultRowHeight="12.75"/>
  <cols>
    <col min="1" max="1" width="7.8515625" style="1" customWidth="1"/>
    <col min="2" max="2" width="48.421875" style="1" customWidth="1"/>
    <col min="3" max="3" width="5.421875" style="33" customWidth="1"/>
    <col min="4" max="4" width="17.421875" style="1" customWidth="1"/>
    <col min="5" max="5" width="16.57421875" style="32" customWidth="1"/>
    <col min="6" max="16384" width="10.00390625" style="1" customWidth="1"/>
  </cols>
  <sheetData>
    <row r="1" ht="15">
      <c r="D1" s="4" t="s">
        <v>23</v>
      </c>
    </row>
    <row r="2" spans="1:4" ht="15">
      <c r="A2" s="5"/>
      <c r="B2" s="6"/>
      <c r="C2" s="34"/>
      <c r="D2" s="8" t="s">
        <v>46</v>
      </c>
    </row>
    <row r="3" spans="1:4" ht="15">
      <c r="A3" s="5"/>
      <c r="B3" s="6"/>
      <c r="C3" s="34"/>
      <c r="D3" s="9" t="s">
        <v>1</v>
      </c>
    </row>
    <row r="4" spans="1:4" ht="15">
      <c r="A4" s="5"/>
      <c r="B4" s="6"/>
      <c r="C4" s="34"/>
      <c r="D4" s="9" t="s">
        <v>45</v>
      </c>
    </row>
    <row r="5" spans="1:4" ht="11.25" customHeight="1">
      <c r="A5" s="5"/>
      <c r="B5" s="6"/>
      <c r="C5" s="34"/>
      <c r="D5" s="7"/>
    </row>
    <row r="6" spans="1:5" s="39" customFormat="1" ht="37.5">
      <c r="A6" s="10" t="s">
        <v>32</v>
      </c>
      <c r="B6" s="35"/>
      <c r="C6" s="36"/>
      <c r="D6" s="37"/>
      <c r="E6" s="38"/>
    </row>
    <row r="7" spans="1:5" s="3" customFormat="1" ht="15.75" thickBot="1">
      <c r="A7" s="13"/>
      <c r="B7" s="11"/>
      <c r="C7" s="40"/>
      <c r="E7" s="41" t="s">
        <v>3</v>
      </c>
    </row>
    <row r="8" spans="1:5" s="15" customFormat="1" ht="22.5">
      <c r="A8" s="42" t="s">
        <v>4</v>
      </c>
      <c r="B8" s="105" t="s">
        <v>5</v>
      </c>
      <c r="C8" s="110" t="s">
        <v>6</v>
      </c>
      <c r="D8" s="111" t="s">
        <v>7</v>
      </c>
      <c r="E8" s="108"/>
    </row>
    <row r="9" spans="1:5" s="15" customFormat="1" ht="15">
      <c r="A9" s="44" t="s">
        <v>8</v>
      </c>
      <c r="C9" s="112" t="s">
        <v>9</v>
      </c>
      <c r="D9" s="82" t="s">
        <v>10</v>
      </c>
      <c r="E9" s="16" t="s">
        <v>11</v>
      </c>
    </row>
    <row r="10" spans="1:5" s="20" customFormat="1" ht="12" thickBot="1">
      <c r="A10" s="57">
        <v>1</v>
      </c>
      <c r="B10" s="106">
        <v>2</v>
      </c>
      <c r="C10" s="58">
        <v>3</v>
      </c>
      <c r="D10" s="113">
        <v>4</v>
      </c>
      <c r="E10" s="109">
        <v>5</v>
      </c>
    </row>
    <row r="11" spans="1:5" s="3" customFormat="1" ht="16.5" customHeight="1" thickBot="1" thickTop="1">
      <c r="A11" s="21">
        <v>600</v>
      </c>
      <c r="B11" s="103" t="s">
        <v>35</v>
      </c>
      <c r="C11" s="70"/>
      <c r="D11" s="22">
        <f>D12</f>
        <v>2010000</v>
      </c>
      <c r="E11" s="74">
        <f>E12</f>
        <v>2010000</v>
      </c>
    </row>
    <row r="12" spans="1:5" s="3" customFormat="1" ht="18.75" customHeight="1" thickTop="1">
      <c r="A12" s="75">
        <v>60053</v>
      </c>
      <c r="B12" s="88" t="s">
        <v>39</v>
      </c>
      <c r="C12" s="89"/>
      <c r="D12" s="80">
        <f>D13</f>
        <v>2010000</v>
      </c>
      <c r="E12" s="76">
        <f>E13</f>
        <v>2010000</v>
      </c>
    </row>
    <row r="13" spans="1:5" s="46" customFormat="1" ht="51.75" customHeight="1">
      <c r="A13" s="133"/>
      <c r="B13" s="177" t="s">
        <v>57</v>
      </c>
      <c r="C13" s="178"/>
      <c r="D13" s="179">
        <f>D14+D15</f>
        <v>2010000</v>
      </c>
      <c r="E13" s="180">
        <f>SUM(E16:E18)</f>
        <v>2010000</v>
      </c>
    </row>
    <row r="14" spans="1:5" s="3" customFormat="1" ht="15">
      <c r="A14" s="27">
        <v>6050</v>
      </c>
      <c r="B14" s="90" t="s">
        <v>15</v>
      </c>
      <c r="C14" s="63" t="s">
        <v>30</v>
      </c>
      <c r="D14" s="45">
        <v>1950000</v>
      </c>
      <c r="E14" s="26"/>
    </row>
    <row r="15" spans="1:5" s="3" customFormat="1" ht="15">
      <c r="A15" s="27">
        <v>6050</v>
      </c>
      <c r="B15" s="90" t="s">
        <v>15</v>
      </c>
      <c r="C15" s="63" t="s">
        <v>44</v>
      </c>
      <c r="D15" s="45">
        <v>60000</v>
      </c>
      <c r="E15" s="26"/>
    </row>
    <row r="16" spans="1:5" s="3" customFormat="1" ht="15">
      <c r="A16" s="27">
        <v>6057</v>
      </c>
      <c r="B16" s="90" t="s">
        <v>15</v>
      </c>
      <c r="C16" s="63" t="s">
        <v>30</v>
      </c>
      <c r="D16" s="45"/>
      <c r="E16" s="26">
        <v>1462200</v>
      </c>
    </row>
    <row r="17" spans="1:5" s="3" customFormat="1" ht="15">
      <c r="A17" s="27">
        <v>6059</v>
      </c>
      <c r="B17" s="90" t="s">
        <v>15</v>
      </c>
      <c r="C17" s="63" t="s">
        <v>30</v>
      </c>
      <c r="D17" s="45"/>
      <c r="E17" s="26">
        <v>487800</v>
      </c>
    </row>
    <row r="18" spans="1:5" s="3" customFormat="1" ht="18" customHeight="1" thickBot="1">
      <c r="A18" s="27">
        <v>6059</v>
      </c>
      <c r="B18" s="90" t="s">
        <v>15</v>
      </c>
      <c r="C18" s="135" t="s">
        <v>44</v>
      </c>
      <c r="D18" s="45"/>
      <c r="E18" s="26">
        <v>60000</v>
      </c>
    </row>
    <row r="19" spans="1:5" s="3" customFormat="1" ht="16.5" thickBot="1" thickTop="1">
      <c r="A19" s="21">
        <v>750</v>
      </c>
      <c r="B19" s="103" t="s">
        <v>12</v>
      </c>
      <c r="C19" s="70"/>
      <c r="D19" s="22">
        <f>D20+D35</f>
        <v>92781</v>
      </c>
      <c r="E19" s="74">
        <f>E20+E35+E27</f>
        <v>92781</v>
      </c>
    </row>
    <row r="20" spans="1:5" s="3" customFormat="1" ht="15.75" thickTop="1">
      <c r="A20" s="75">
        <v>75023</v>
      </c>
      <c r="B20" s="88" t="s">
        <v>27</v>
      </c>
      <c r="C20" s="89"/>
      <c r="D20" s="80">
        <f>SUM(D21:D23)+D24</f>
        <v>92711</v>
      </c>
      <c r="E20" s="76">
        <f>E24</f>
        <v>89710</v>
      </c>
    </row>
    <row r="21" spans="1:5" s="3" customFormat="1" ht="15">
      <c r="A21" s="27">
        <v>4010</v>
      </c>
      <c r="B21" s="93" t="s">
        <v>29</v>
      </c>
      <c r="C21" s="138" t="s">
        <v>42</v>
      </c>
      <c r="D21" s="100">
        <v>2655</v>
      </c>
      <c r="E21" s="64"/>
    </row>
    <row r="22" spans="1:5" s="3" customFormat="1" ht="15">
      <c r="A22" s="27">
        <v>4110</v>
      </c>
      <c r="B22" s="107" t="s">
        <v>20</v>
      </c>
      <c r="C22" s="63" t="s">
        <v>42</v>
      </c>
      <c r="D22" s="45">
        <v>313</v>
      </c>
      <c r="E22" s="26"/>
    </row>
    <row r="23" spans="1:5" s="3" customFormat="1" ht="15">
      <c r="A23" s="27">
        <v>4120</v>
      </c>
      <c r="B23" s="66" t="s">
        <v>25</v>
      </c>
      <c r="C23" s="63" t="s">
        <v>42</v>
      </c>
      <c r="D23" s="45">
        <v>33</v>
      </c>
      <c r="E23" s="26"/>
    </row>
    <row r="24" spans="1:5" s="46" customFormat="1" ht="32.25" customHeight="1">
      <c r="A24" s="133"/>
      <c r="B24" s="181" t="s">
        <v>28</v>
      </c>
      <c r="C24" s="63" t="s">
        <v>30</v>
      </c>
      <c r="D24" s="99">
        <f>D25</f>
        <v>89710</v>
      </c>
      <c r="E24" s="91">
        <f>E26</f>
        <v>89710</v>
      </c>
    </row>
    <row r="25" spans="1:5" s="46" customFormat="1" ht="17.25" customHeight="1">
      <c r="A25" s="27">
        <v>6067</v>
      </c>
      <c r="B25" s="90" t="s">
        <v>24</v>
      </c>
      <c r="C25" s="63"/>
      <c r="D25" s="45">
        <v>89710</v>
      </c>
      <c r="E25" s="26"/>
    </row>
    <row r="26" spans="1:5" s="46" customFormat="1" ht="16.5" customHeight="1">
      <c r="A26" s="61">
        <v>6069</v>
      </c>
      <c r="B26" s="94" t="s">
        <v>24</v>
      </c>
      <c r="C26" s="72"/>
      <c r="D26" s="95"/>
      <c r="E26" s="96">
        <v>89710</v>
      </c>
    </row>
    <row r="27" spans="1:5" s="3" customFormat="1" ht="15">
      <c r="A27" s="48">
        <v>75075</v>
      </c>
      <c r="B27" s="149" t="s">
        <v>47</v>
      </c>
      <c r="C27" s="150" t="s">
        <v>43</v>
      </c>
      <c r="D27" s="83"/>
      <c r="E27" s="65">
        <f>E28</f>
        <v>3001</v>
      </c>
    </row>
    <row r="28" spans="1:5" s="187" customFormat="1" ht="15">
      <c r="A28" s="133"/>
      <c r="B28" s="186" t="s">
        <v>34</v>
      </c>
      <c r="C28" s="63"/>
      <c r="D28" s="99"/>
      <c r="E28" s="91">
        <f>SUM(E29:E34)</f>
        <v>3001</v>
      </c>
    </row>
    <row r="29" spans="1:8" s="3" customFormat="1" ht="15">
      <c r="A29" s="27">
        <v>4017</v>
      </c>
      <c r="B29" s="93" t="s">
        <v>29</v>
      </c>
      <c r="C29" s="92"/>
      <c r="D29" s="45"/>
      <c r="E29" s="26">
        <v>2223</v>
      </c>
      <c r="H29" s="66"/>
    </row>
    <row r="30" spans="1:5" s="3" customFormat="1" ht="15">
      <c r="A30" s="27">
        <v>4019</v>
      </c>
      <c r="B30" s="93" t="s">
        <v>29</v>
      </c>
      <c r="C30" s="92"/>
      <c r="D30" s="45"/>
      <c r="E30" s="26">
        <v>432</v>
      </c>
    </row>
    <row r="31" spans="1:5" s="3" customFormat="1" ht="15">
      <c r="A31" s="27">
        <v>4117</v>
      </c>
      <c r="B31" s="107" t="s">
        <v>20</v>
      </c>
      <c r="C31" s="92"/>
      <c r="D31" s="45"/>
      <c r="E31" s="26">
        <v>264</v>
      </c>
    </row>
    <row r="32" spans="1:5" s="3" customFormat="1" ht="15">
      <c r="A32" s="27">
        <v>4119</v>
      </c>
      <c r="B32" s="107" t="s">
        <v>20</v>
      </c>
      <c r="C32" s="92"/>
      <c r="D32" s="45"/>
      <c r="E32" s="26">
        <v>49</v>
      </c>
    </row>
    <row r="33" spans="1:5" s="3" customFormat="1" ht="15">
      <c r="A33" s="27">
        <v>4127</v>
      </c>
      <c r="B33" s="66" t="s">
        <v>25</v>
      </c>
      <c r="C33" s="92"/>
      <c r="D33" s="45"/>
      <c r="E33" s="26">
        <v>27</v>
      </c>
    </row>
    <row r="34" spans="1:5" s="46" customFormat="1" ht="15">
      <c r="A34" s="27">
        <v>4129</v>
      </c>
      <c r="B34" s="66" t="s">
        <v>25</v>
      </c>
      <c r="C34" s="102"/>
      <c r="D34" s="45"/>
      <c r="E34" s="26">
        <v>6</v>
      </c>
    </row>
    <row r="35" spans="1:7" s="3" customFormat="1" ht="16.5" customHeight="1">
      <c r="A35" s="25">
        <v>75095</v>
      </c>
      <c r="B35" s="69" t="s">
        <v>16</v>
      </c>
      <c r="C35" s="71" t="s">
        <v>41</v>
      </c>
      <c r="D35" s="97">
        <f>D36</f>
        <v>70</v>
      </c>
      <c r="E35" s="98">
        <f>E36</f>
        <v>70</v>
      </c>
      <c r="G35" s="62"/>
    </row>
    <row r="36" spans="1:5" s="185" customFormat="1" ht="12" customHeight="1">
      <c r="A36" s="182"/>
      <c r="B36" s="183" t="s">
        <v>26</v>
      </c>
      <c r="C36" s="184"/>
      <c r="D36" s="179">
        <f>D37</f>
        <v>70</v>
      </c>
      <c r="E36" s="180">
        <f>E38</f>
        <v>70</v>
      </c>
    </row>
    <row r="37" spans="1:5" s="46" customFormat="1" ht="17.25" customHeight="1">
      <c r="A37" s="27">
        <v>4210</v>
      </c>
      <c r="B37" s="68" t="s">
        <v>17</v>
      </c>
      <c r="C37" s="63"/>
      <c r="D37" s="45">
        <v>70</v>
      </c>
      <c r="E37" s="26"/>
    </row>
    <row r="38" spans="1:5" s="46" customFormat="1" ht="17.25" customHeight="1" thickBot="1">
      <c r="A38" s="27">
        <v>4300</v>
      </c>
      <c r="B38" s="68" t="s">
        <v>13</v>
      </c>
      <c r="C38" s="63"/>
      <c r="D38" s="45"/>
      <c r="E38" s="26">
        <v>70</v>
      </c>
    </row>
    <row r="39" spans="1:5" s="46" customFormat="1" ht="18" customHeight="1" thickBot="1" thickTop="1">
      <c r="A39" s="47">
        <v>851</v>
      </c>
      <c r="B39" s="159" t="s">
        <v>50</v>
      </c>
      <c r="C39" s="160" t="s">
        <v>52</v>
      </c>
      <c r="D39" s="84">
        <f>D40</f>
        <v>1325</v>
      </c>
      <c r="E39" s="126">
        <f>E40</f>
        <v>1325</v>
      </c>
    </row>
    <row r="40" spans="1:5" s="46" customFormat="1" ht="18" customHeight="1" thickTop="1">
      <c r="A40" s="161">
        <v>85154</v>
      </c>
      <c r="B40" s="162" t="s">
        <v>51</v>
      </c>
      <c r="C40" s="163"/>
      <c r="D40" s="115">
        <f>SUM(D41:D42)</f>
        <v>1325</v>
      </c>
      <c r="E40" s="127">
        <f>SUM(E41:E42)</f>
        <v>1325</v>
      </c>
    </row>
    <row r="41" spans="1:5" s="46" customFormat="1" ht="15" customHeight="1">
      <c r="A41" s="27">
        <v>4170</v>
      </c>
      <c r="B41" s="164" t="s">
        <v>21</v>
      </c>
      <c r="C41" s="49"/>
      <c r="D41" s="45"/>
      <c r="E41" s="128">
        <v>1325</v>
      </c>
    </row>
    <row r="42" spans="1:5" s="46" customFormat="1" ht="16.5" customHeight="1">
      <c r="A42" s="172">
        <v>4300</v>
      </c>
      <c r="B42" s="173" t="s">
        <v>13</v>
      </c>
      <c r="C42" s="174"/>
      <c r="D42" s="95">
        <v>1325</v>
      </c>
      <c r="E42" s="175"/>
    </row>
    <row r="43" spans="1:5" s="46" customFormat="1" ht="19.5" customHeight="1" thickBot="1">
      <c r="A43" s="167">
        <v>900</v>
      </c>
      <c r="B43" s="168" t="s">
        <v>48</v>
      </c>
      <c r="C43" s="169"/>
      <c r="D43" s="170">
        <f>D49+D51+D44</f>
        <v>16370</v>
      </c>
      <c r="E43" s="171">
        <f>E49+E51+E44</f>
        <v>16370</v>
      </c>
    </row>
    <row r="44" spans="1:5" s="46" customFormat="1" ht="19.5" customHeight="1" thickTop="1">
      <c r="A44" s="193">
        <v>90001</v>
      </c>
      <c r="B44" s="194" t="s">
        <v>58</v>
      </c>
      <c r="C44" s="195" t="s">
        <v>59</v>
      </c>
      <c r="D44" s="80">
        <f>SUM(D45)</f>
        <v>16000</v>
      </c>
      <c r="E44" s="196">
        <f>SUM(E45)</f>
        <v>16000</v>
      </c>
    </row>
    <row r="45" spans="1:5" s="46" customFormat="1" ht="27" customHeight="1">
      <c r="A45" s="188"/>
      <c r="B45" s="192" t="s">
        <v>62</v>
      </c>
      <c r="C45" s="189"/>
      <c r="D45" s="190">
        <f>SUM(D46)</f>
        <v>16000</v>
      </c>
      <c r="E45" s="191">
        <f>SUM(E46)</f>
        <v>16000</v>
      </c>
    </row>
    <row r="46" spans="1:5" s="46" customFormat="1" ht="19.5" customHeight="1">
      <c r="A46" s="197">
        <v>6059</v>
      </c>
      <c r="B46" s="198" t="s">
        <v>15</v>
      </c>
      <c r="C46" s="189"/>
      <c r="D46" s="45">
        <f>SUM(D47:D48)</f>
        <v>16000</v>
      </c>
      <c r="E46" s="128">
        <f>SUM(E47:E48)</f>
        <v>16000</v>
      </c>
    </row>
    <row r="47" spans="1:5" s="201" customFormat="1" ht="15.75" customHeight="1">
      <c r="A47" s="199"/>
      <c r="B47" s="200" t="s">
        <v>60</v>
      </c>
      <c r="C47" s="189"/>
      <c r="D47" s="146">
        <v>16000</v>
      </c>
      <c r="E47" s="202"/>
    </row>
    <row r="48" spans="1:5" s="201" customFormat="1" ht="15.75" customHeight="1">
      <c r="A48" s="199"/>
      <c r="B48" s="200" t="s">
        <v>61</v>
      </c>
      <c r="C48" s="189"/>
      <c r="D48" s="146"/>
      <c r="E48" s="202">
        <v>16000</v>
      </c>
    </row>
    <row r="49" spans="1:5" s="46" customFormat="1" ht="18" customHeight="1">
      <c r="A49" s="152" t="s">
        <v>49</v>
      </c>
      <c r="B49" s="153" t="s">
        <v>53</v>
      </c>
      <c r="C49" s="71" t="s">
        <v>63</v>
      </c>
      <c r="D49" s="97"/>
      <c r="E49" s="154">
        <f>SUM(E50)</f>
        <v>370</v>
      </c>
    </row>
    <row r="50" spans="1:5" s="46" customFormat="1" ht="30" customHeight="1">
      <c r="A50" s="157">
        <v>6050</v>
      </c>
      <c r="B50" s="158" t="s">
        <v>56</v>
      </c>
      <c r="C50" s="155"/>
      <c r="D50" s="114"/>
      <c r="E50" s="156">
        <v>370</v>
      </c>
    </row>
    <row r="51" spans="1:5" s="46" customFormat="1" ht="18" customHeight="1">
      <c r="A51" s="166" t="s">
        <v>54</v>
      </c>
      <c r="B51" s="69" t="s">
        <v>16</v>
      </c>
      <c r="C51" s="71" t="s">
        <v>63</v>
      </c>
      <c r="D51" s="97">
        <f>SUM(D52)</f>
        <v>370</v>
      </c>
      <c r="E51" s="154"/>
    </row>
    <row r="52" spans="1:5" s="46" customFormat="1" ht="48.75" customHeight="1" thickBot="1">
      <c r="A52" s="27">
        <v>6050</v>
      </c>
      <c r="B52" s="165" t="s">
        <v>55</v>
      </c>
      <c r="C52" s="151"/>
      <c r="D52" s="129">
        <v>370</v>
      </c>
      <c r="E52" s="136"/>
    </row>
    <row r="53" spans="1:5" s="50" customFormat="1" ht="22.5" customHeight="1" thickBot="1" thickTop="1">
      <c r="A53" s="104"/>
      <c r="B53" s="148" t="s">
        <v>22</v>
      </c>
      <c r="C53" s="60"/>
      <c r="D53" s="131">
        <f>D19+D11+D39+D43</f>
        <v>2120476</v>
      </c>
      <c r="E53" s="132">
        <f>E19+E11+E39+E43</f>
        <v>2120476</v>
      </c>
    </row>
    <row r="54" spans="1:5" s="24" customFormat="1" ht="15.75" thickTop="1">
      <c r="A54" s="51"/>
      <c r="B54" s="51"/>
      <c r="C54" s="52"/>
      <c r="D54" s="53"/>
      <c r="E54" s="53"/>
    </row>
    <row r="55" spans="1:5" s="24" customFormat="1" ht="15">
      <c r="A55" s="51"/>
      <c r="B55" s="51"/>
      <c r="C55" s="52"/>
      <c r="D55" s="51"/>
      <c r="E55" s="53"/>
    </row>
    <row r="56" spans="1:5" s="24" customFormat="1" ht="15">
      <c r="A56" s="51"/>
      <c r="B56" s="51"/>
      <c r="C56" s="52"/>
      <c r="D56" s="53"/>
      <c r="E56" s="53"/>
    </row>
    <row r="57" spans="1:5" s="3" customFormat="1" ht="15">
      <c r="A57" s="51"/>
      <c r="B57" s="51"/>
      <c r="C57" s="52"/>
      <c r="D57" s="51"/>
      <c r="E57" s="53"/>
    </row>
    <row r="58" spans="1:5" s="3" customFormat="1" ht="15">
      <c r="A58" s="1"/>
      <c r="B58" s="1"/>
      <c r="C58" s="54"/>
      <c r="D58" s="32"/>
      <c r="E58" s="32"/>
    </row>
    <row r="59" spans="1:5" s="3" customFormat="1" ht="15">
      <c r="A59" s="1"/>
      <c r="B59" s="1"/>
      <c r="C59" s="54"/>
      <c r="D59" s="32"/>
      <c r="E59" s="32"/>
    </row>
    <row r="60" spans="1:5" s="55" customFormat="1" ht="15">
      <c r="A60" s="1"/>
      <c r="B60" s="1"/>
      <c r="C60" s="54"/>
      <c r="D60" s="32"/>
      <c r="E60" s="32"/>
    </row>
    <row r="61" spans="1:5" s="56" customFormat="1" ht="15">
      <c r="A61" s="1"/>
      <c r="B61" s="1"/>
      <c r="C61" s="54"/>
      <c r="D61" s="32"/>
      <c r="E61" s="32"/>
    </row>
    <row r="62" spans="1:5" s="51" customFormat="1" ht="15">
      <c r="A62" s="1"/>
      <c r="B62" s="1"/>
      <c r="C62" s="54"/>
      <c r="D62" s="32"/>
      <c r="E62" s="32"/>
    </row>
    <row r="63" spans="1:5" s="51" customFormat="1" ht="15">
      <c r="A63" s="1"/>
      <c r="B63" s="1"/>
      <c r="C63" s="54"/>
      <c r="D63" s="1"/>
      <c r="E63" s="32"/>
    </row>
    <row r="64" spans="1:5" s="51" customFormat="1" ht="15">
      <c r="A64" s="1"/>
      <c r="B64" s="1"/>
      <c r="C64" s="54"/>
      <c r="D64" s="1"/>
      <c r="E64" s="32"/>
    </row>
    <row r="65" spans="1:5" s="51" customFormat="1" ht="15">
      <c r="A65" s="1"/>
      <c r="B65" s="1"/>
      <c r="C65" s="54"/>
      <c r="D65" s="1"/>
      <c r="E65" s="32"/>
    </row>
    <row r="66" spans="1:5" s="51" customFormat="1" ht="15">
      <c r="A66" s="1"/>
      <c r="B66" s="1"/>
      <c r="C66" s="54"/>
      <c r="D66" s="1"/>
      <c r="E66" s="32"/>
    </row>
    <row r="67" spans="1:5" s="51" customFormat="1" ht="15">
      <c r="A67" s="1"/>
      <c r="B67" s="1"/>
      <c r="C67" s="54"/>
      <c r="D67" s="1"/>
      <c r="E67" s="32"/>
    </row>
    <row r="68" spans="1:5" s="51" customFormat="1" ht="15">
      <c r="A68" s="1"/>
      <c r="B68" s="1"/>
      <c r="C68" s="54"/>
      <c r="D68" s="1"/>
      <c r="E68" s="32"/>
    </row>
    <row r="69" ht="15">
      <c r="C69" s="54"/>
    </row>
    <row r="70" ht="15">
      <c r="C70" s="54"/>
    </row>
    <row r="71" ht="15">
      <c r="C71" s="54"/>
    </row>
    <row r="72" ht="15">
      <c r="C72" s="54"/>
    </row>
    <row r="73" ht="15">
      <c r="C73" s="54"/>
    </row>
    <row r="74" ht="15">
      <c r="C74" s="54"/>
    </row>
    <row r="75" ht="15">
      <c r="C75" s="54"/>
    </row>
    <row r="76" ht="15">
      <c r="C76" s="54"/>
    </row>
    <row r="77" ht="15">
      <c r="C77" s="54"/>
    </row>
    <row r="78" ht="15">
      <c r="C78" s="54"/>
    </row>
    <row r="79" ht="15">
      <c r="C79" s="54"/>
    </row>
    <row r="80" ht="15">
      <c r="C80" s="54"/>
    </row>
    <row r="81" ht="15">
      <c r="C81" s="54"/>
    </row>
    <row r="82" ht="15">
      <c r="C82" s="54"/>
    </row>
    <row r="83" ht="15">
      <c r="C83" s="54"/>
    </row>
    <row r="84" ht="15">
      <c r="C84" s="54"/>
    </row>
    <row r="85" ht="15">
      <c r="C85" s="54"/>
    </row>
    <row r="86" ht="15">
      <c r="C86" s="54"/>
    </row>
    <row r="87" ht="15">
      <c r="C87" s="54"/>
    </row>
    <row r="88" ht="15">
      <c r="C88" s="54"/>
    </row>
  </sheetData>
  <printOptions horizontalCentered="1"/>
  <pageMargins left="0" right="0" top="0.984251968503937" bottom="0.7480314960629921" header="0.5118110236220472" footer="0.5118110236220472"/>
  <pageSetup firstPageNumber="3" useFirstPageNumber="1" horizontalDpi="600" verticalDpi="600" orientation="portrait" paperSize="9" r:id="rId1"/>
  <headerFooter alignWithMargins="0">
    <oddHeader>&amp;C&amp;"Calibri,Standardowy"&amp;P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7.8515625" style="1" customWidth="1"/>
    <col min="2" max="2" width="44.8515625" style="1" customWidth="1"/>
    <col min="3" max="3" width="5.28125" style="1" customWidth="1"/>
    <col min="4" max="4" width="17.7109375" style="1" customWidth="1"/>
    <col min="5" max="5" width="16.8515625" style="1" customWidth="1"/>
    <col min="6" max="16384" width="10.00390625" style="1" customWidth="1"/>
  </cols>
  <sheetData>
    <row r="1" spans="2:4" ht="15">
      <c r="B1" s="2"/>
      <c r="C1" s="3"/>
      <c r="D1" s="4" t="s">
        <v>0</v>
      </c>
    </row>
    <row r="2" spans="1:4" ht="15">
      <c r="A2" s="5"/>
      <c r="B2" s="6"/>
      <c r="C2" s="7"/>
      <c r="D2" s="8" t="s">
        <v>46</v>
      </c>
    </row>
    <row r="3" spans="1:4" ht="15">
      <c r="A3" s="5"/>
      <c r="B3" s="6"/>
      <c r="C3" s="7"/>
      <c r="D3" s="9" t="s">
        <v>1</v>
      </c>
    </row>
    <row r="4" spans="1:4" ht="15">
      <c r="A4" s="5"/>
      <c r="B4" s="6"/>
      <c r="C4" s="7"/>
      <c r="D4" s="9" t="s">
        <v>45</v>
      </c>
    </row>
    <row r="5" spans="1:4" ht="15">
      <c r="A5" s="5"/>
      <c r="B5" s="6"/>
      <c r="C5" s="7"/>
      <c r="D5" s="9"/>
    </row>
    <row r="6" spans="1:5" s="3" customFormat="1" ht="37.5">
      <c r="A6" s="10" t="s">
        <v>2</v>
      </c>
      <c r="B6" s="11"/>
      <c r="C6" s="12"/>
      <c r="D6" s="12"/>
      <c r="E6" s="12"/>
    </row>
    <row r="7" spans="1:5" s="3" customFormat="1" ht="15.75" thickBot="1">
      <c r="A7" s="13"/>
      <c r="B7" s="11"/>
      <c r="C7" s="12"/>
      <c r="D7" s="12"/>
      <c r="E7" s="73" t="s">
        <v>3</v>
      </c>
    </row>
    <row r="8" spans="1:5" s="15" customFormat="1" ht="22.5">
      <c r="A8" s="42" t="s">
        <v>4</v>
      </c>
      <c r="B8" s="203" t="s">
        <v>5</v>
      </c>
      <c r="C8" s="43" t="s">
        <v>6</v>
      </c>
      <c r="D8" s="81" t="s">
        <v>7</v>
      </c>
      <c r="E8" s="14"/>
    </row>
    <row r="9" spans="1:5" s="15" customFormat="1" ht="15">
      <c r="A9" s="124" t="s">
        <v>8</v>
      </c>
      <c r="B9" s="204"/>
      <c r="C9" s="77" t="s">
        <v>9</v>
      </c>
      <c r="D9" s="82" t="s">
        <v>10</v>
      </c>
      <c r="E9" s="16" t="s">
        <v>11</v>
      </c>
    </row>
    <row r="10" spans="1:5" s="20" customFormat="1" ht="12" thickBot="1">
      <c r="A10" s="125">
        <v>1</v>
      </c>
      <c r="B10" s="121">
        <v>2</v>
      </c>
      <c r="C10" s="17">
        <v>3</v>
      </c>
      <c r="D10" s="18">
        <v>4</v>
      </c>
      <c r="E10" s="19">
        <v>5</v>
      </c>
    </row>
    <row r="11" spans="1:5" s="120" customFormat="1" ht="16.5" thickBot="1" thickTop="1">
      <c r="A11" s="47">
        <v>600</v>
      </c>
      <c r="B11" s="122" t="s">
        <v>35</v>
      </c>
      <c r="C11" s="176" t="s">
        <v>31</v>
      </c>
      <c r="D11" s="84">
        <f>D12</f>
        <v>420000</v>
      </c>
      <c r="E11" s="59">
        <f>E12</f>
        <v>420000</v>
      </c>
    </row>
    <row r="12" spans="1:5" s="24" customFormat="1" ht="23.25" customHeight="1" thickTop="1">
      <c r="A12" s="116">
        <v>60015</v>
      </c>
      <c r="B12" s="123" t="s">
        <v>37</v>
      </c>
      <c r="C12" s="117"/>
      <c r="D12" s="118">
        <f>D13</f>
        <v>420000</v>
      </c>
      <c r="E12" s="119">
        <f>E13</f>
        <v>420000</v>
      </c>
    </row>
    <row r="13" spans="1:5" s="46" customFormat="1" ht="21" customHeight="1">
      <c r="A13" s="27">
        <v>6050</v>
      </c>
      <c r="B13" s="90" t="s">
        <v>15</v>
      </c>
      <c r="C13" s="130"/>
      <c r="D13" s="100">
        <f>SUM(D14:D15)</f>
        <v>420000</v>
      </c>
      <c r="E13" s="64">
        <f>SUM(E14:E15)</f>
        <v>420000</v>
      </c>
    </row>
    <row r="14" spans="1:5" s="144" customFormat="1" ht="55.5" customHeight="1">
      <c r="A14" s="139"/>
      <c r="B14" s="140" t="s">
        <v>38</v>
      </c>
      <c r="C14" s="141"/>
      <c r="D14" s="142">
        <v>420000</v>
      </c>
      <c r="E14" s="143"/>
    </row>
    <row r="15" spans="1:5" s="144" customFormat="1" ht="30" customHeight="1" thickBot="1">
      <c r="A15" s="139"/>
      <c r="B15" s="145" t="s">
        <v>36</v>
      </c>
      <c r="C15" s="137"/>
      <c r="D15" s="146"/>
      <c r="E15" s="147">
        <v>420000</v>
      </c>
    </row>
    <row r="16" spans="1:5" s="24" customFormat="1" ht="20.25" customHeight="1" thickBot="1" thickTop="1">
      <c r="A16" s="21">
        <v>801</v>
      </c>
      <c r="B16" s="67" t="s">
        <v>14</v>
      </c>
      <c r="C16" s="78" t="s">
        <v>40</v>
      </c>
      <c r="D16" s="22">
        <f>D17</f>
        <v>7436</v>
      </c>
      <c r="E16" s="23">
        <f>E17</f>
        <v>7436</v>
      </c>
    </row>
    <row r="17" spans="1:5" s="24" customFormat="1" ht="19.5" customHeight="1" thickTop="1">
      <c r="A17" s="48">
        <v>80195</v>
      </c>
      <c r="B17" s="86" t="s">
        <v>16</v>
      </c>
      <c r="C17" s="87"/>
      <c r="D17" s="83">
        <f>D18</f>
        <v>7436</v>
      </c>
      <c r="E17" s="65">
        <f>E18</f>
        <v>7436</v>
      </c>
    </row>
    <row r="18" spans="1:5" s="24" customFormat="1" ht="60">
      <c r="A18" s="133"/>
      <c r="B18" s="134" t="s">
        <v>33</v>
      </c>
      <c r="C18" s="101"/>
      <c r="D18" s="99">
        <f>SUM(D19:D22)</f>
        <v>7436</v>
      </c>
      <c r="E18" s="91">
        <f>E22</f>
        <v>7436</v>
      </c>
    </row>
    <row r="19" spans="1:5" s="24" customFormat="1" ht="15">
      <c r="A19" s="27">
        <v>4211</v>
      </c>
      <c r="B19" s="68" t="s">
        <v>17</v>
      </c>
      <c r="C19" s="101"/>
      <c r="D19" s="45">
        <v>118</v>
      </c>
      <c r="E19" s="26"/>
    </row>
    <row r="20" spans="1:5" s="24" customFormat="1" ht="15">
      <c r="A20" s="27">
        <v>4301</v>
      </c>
      <c r="B20" s="68" t="s">
        <v>13</v>
      </c>
      <c r="C20" s="79"/>
      <c r="D20" s="45">
        <v>5585</v>
      </c>
      <c r="E20" s="26"/>
    </row>
    <row r="21" spans="1:5" s="24" customFormat="1" ht="15">
      <c r="A21" s="27">
        <v>4411</v>
      </c>
      <c r="B21" s="66" t="s">
        <v>18</v>
      </c>
      <c r="C21" s="79"/>
      <c r="D21" s="45">
        <v>1733</v>
      </c>
      <c r="E21" s="26"/>
    </row>
    <row r="22" spans="1:5" s="24" customFormat="1" ht="19.5" customHeight="1" thickBot="1">
      <c r="A22" s="27">
        <v>4421</v>
      </c>
      <c r="B22" s="66" t="s">
        <v>19</v>
      </c>
      <c r="C22" s="79"/>
      <c r="D22" s="45"/>
      <c r="E22" s="26">
        <v>7436</v>
      </c>
    </row>
    <row r="23" spans="1:5" s="30" customFormat="1" ht="19.5" customHeight="1" thickBot="1" thickTop="1">
      <c r="A23" s="104"/>
      <c r="B23" s="28" t="s">
        <v>22</v>
      </c>
      <c r="C23" s="28"/>
      <c r="D23" s="85">
        <f>D16+D11</f>
        <v>427436</v>
      </c>
      <c r="E23" s="29">
        <f>E16+E11</f>
        <v>427436</v>
      </c>
    </row>
    <row r="24" ht="15.75" thickTop="1">
      <c r="C24" s="31"/>
    </row>
    <row r="25" ht="15">
      <c r="C25" s="31"/>
    </row>
    <row r="26" ht="15">
      <c r="C26" s="31"/>
    </row>
    <row r="27" ht="15">
      <c r="C27" s="31"/>
    </row>
    <row r="28" ht="15">
      <c r="C28" s="31"/>
    </row>
    <row r="29" ht="15">
      <c r="C29" s="31"/>
    </row>
    <row r="30" ht="15">
      <c r="C30" s="31"/>
    </row>
    <row r="31" ht="15">
      <c r="C31" s="31"/>
    </row>
    <row r="32" ht="15">
      <c r="C32" s="31"/>
    </row>
    <row r="33" ht="15">
      <c r="C33" s="31"/>
    </row>
    <row r="34" ht="15">
      <c r="C34" s="31"/>
    </row>
    <row r="35" ht="15">
      <c r="C35" s="31"/>
    </row>
    <row r="36" ht="15">
      <c r="C36" s="31"/>
    </row>
    <row r="37" ht="15">
      <c r="C37" s="31"/>
    </row>
    <row r="38" ht="15">
      <c r="C38" s="31"/>
    </row>
    <row r="39" ht="15">
      <c r="C39" s="31"/>
    </row>
    <row r="40" ht="15">
      <c r="C40" s="31"/>
    </row>
    <row r="41" ht="15">
      <c r="C41" s="31"/>
    </row>
    <row r="42" ht="15">
      <c r="C42" s="31"/>
    </row>
    <row r="43" ht="15">
      <c r="C43" s="31"/>
    </row>
    <row r="44" ht="15">
      <c r="C44" s="31"/>
    </row>
    <row r="45" ht="15">
      <c r="C45" s="31"/>
    </row>
    <row r="46" ht="15">
      <c r="C46" s="31"/>
    </row>
    <row r="47" ht="15">
      <c r="C47" s="31"/>
    </row>
    <row r="48" ht="15">
      <c r="C48" s="31"/>
    </row>
    <row r="49" ht="15">
      <c r="C49" s="31"/>
    </row>
  </sheetData>
  <mergeCells count="1">
    <mergeCell ref="B8:B9"/>
  </mergeCells>
  <printOptions horizontalCentered="1"/>
  <pageMargins left="0" right="0" top="0.984251968503937" bottom="0.98" header="0.5118110236220472" footer="0.5118110236220472"/>
  <pageSetup firstPageNumber="5" useFirstPageNumber="1" horizontalDpi="600" verticalDpi="600" orientation="portrait" paperSize="9" r:id="rId1"/>
  <headerFooter alignWithMargins="0">
    <oddHeader>&amp;C&amp;"Calibri,Standardowy"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malinka</dc:creator>
  <cp:keywords/>
  <dc:description/>
  <cp:lastModifiedBy>malinka</cp:lastModifiedBy>
  <cp:lastPrinted>2011-01-11T08:27:36Z</cp:lastPrinted>
  <dcterms:created xsi:type="dcterms:W3CDTF">2010-06-18T11:14:47Z</dcterms:created>
  <dcterms:modified xsi:type="dcterms:W3CDTF">2011-01-12T13:08:39Z</dcterms:modified>
  <cp:category/>
  <cp:version/>
  <cp:contentType/>
  <cp:contentStatus/>
</cp:coreProperties>
</file>