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3"/>
  </bookViews>
  <sheets>
    <sheet name="nr 1" sheetId="1" r:id="rId1"/>
    <sheet name="nr 2" sheetId="2" r:id="rId2"/>
    <sheet name="nr 3" sheetId="3" r:id="rId3"/>
    <sheet name="nr 4" sheetId="4" r:id="rId4"/>
  </sheets>
  <definedNames>
    <definedName name="_xlnm.Print_Titles" localSheetId="0">'nr 1'!$8:$10</definedName>
    <definedName name="_xlnm.Print_Titles" localSheetId="1">'nr 2'!$8:$10</definedName>
    <definedName name="_xlnm.Print_Titles" localSheetId="3">'nr 4'!$8:$10</definedName>
  </definedNames>
  <calcPr fullCalcOnLoad="1"/>
</workbook>
</file>

<file path=xl/sharedStrings.xml><?xml version="1.0" encoding="utf-8"?>
<sst xmlns="http://schemas.openxmlformats.org/spreadsheetml/2006/main" count="392" uniqueCount="164">
  <si>
    <t>Załącznik nr 2 do Zarządzenia</t>
  </si>
  <si>
    <t>Prezydenta Miasta Koszalina</t>
  </si>
  <si>
    <t>ZMIANY  W  PLANIE  WYDATKÓW  NA  ZADANIA  WŁASNE  POWIATU  
W  2010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</si>
  <si>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</si>
  <si>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</si>
  <si>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</si>
  <si>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</si>
  <si>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</si>
  <si>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</si>
  <si>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</si>
  <si>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</si>
  <si>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</si>
  <si>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</si>
  <si>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</si>
  <si>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</si>
  <si>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</si>
  <si>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Wydatki inwestycyjne jednostek budżetowych</t>
  </si>
  <si>
    <t>Pozostała działalność</t>
  </si>
  <si>
    <t>Zakup materiałów i wyposażenia</t>
  </si>
  <si>
    <t>Podróże służbowe krajowe</t>
  </si>
  <si>
    <t>Podróże służbowe zagraniczne</t>
  </si>
  <si>
    <t>Różne opłaty i składki</t>
  </si>
  <si>
    <t>Zakup materiałów papierniczych do sprzętu drukarskiego i urządzeń kserograficznych</t>
  </si>
  <si>
    <t>Składki na ubezpieczenia społeczne</t>
  </si>
  <si>
    <t>Wynagrodzenia bezosobowe</t>
  </si>
  <si>
    <t>Odpisy na ZFŚS</t>
  </si>
  <si>
    <t>OGÓŁEM</t>
  </si>
  <si>
    <t>per saldo</t>
  </si>
  <si>
    <t>Załącznik nr 1 do Zarządzenia</t>
  </si>
  <si>
    <t>OA</t>
  </si>
  <si>
    <t>Szkolenia pracowników niebędących członkami korpusu służby cywilnej</t>
  </si>
  <si>
    <t>Zakup akcesoriów komputerowych, w tym programów i licencji</t>
  </si>
  <si>
    <t>GOSPODARKA KOMUNALNA  I  OCHRONA ŚRODOWISKA</t>
  </si>
  <si>
    <t>Zakup usług remontowych</t>
  </si>
  <si>
    <t>Załącznik nr 3 do Zarządzenia</t>
  </si>
  <si>
    <t>BEZPIECZEŃSTWO PUBLICZNE I OCHRONA PRZECIWPOŻAROWA</t>
  </si>
  <si>
    <t>Wydatki na zakupy inwestycyjne jednostek budżetowych</t>
  </si>
  <si>
    <t>Zakup energii</t>
  </si>
  <si>
    <t>BRM</t>
  </si>
  <si>
    <t>Szkoły podstawowe</t>
  </si>
  <si>
    <t>Zakup usług zdrowotnych</t>
  </si>
  <si>
    <t>Opłaty z tytułu zakupu usług telekomunikacyjnych świadczonych w stacjonarnej publicznej sieci telefonicznej</t>
  </si>
  <si>
    <t>Gimnazja</t>
  </si>
  <si>
    <t>Dokształcanie i doskonalenie nauczycieli</t>
  </si>
  <si>
    <t>POZOSTAŁE ZADANIA W ZAKRESIE POLITYKI SPOŁECZNEJ</t>
  </si>
  <si>
    <t>EDUKACYJNA OPIEKA WYCHOWAWCZA</t>
  </si>
  <si>
    <t>Poradnie psychologiczno - pedagogiczne, w tym poradnie specjalistyczne</t>
  </si>
  <si>
    <t>Usuwanie skutków klęsk żywiołowych</t>
  </si>
  <si>
    <t>Pomoc materialna dla uczniów</t>
  </si>
  <si>
    <t>Szkoła Podstawowa nr 6</t>
  </si>
  <si>
    <t>Załącznik nr 4 do Zarządzenia</t>
  </si>
  <si>
    <t>POMOC SPOŁECZNA</t>
  </si>
  <si>
    <t>KS</t>
  </si>
  <si>
    <t>4110</t>
  </si>
  <si>
    <t>4120</t>
  </si>
  <si>
    <t>Składki na FP</t>
  </si>
  <si>
    <t>4300</t>
  </si>
  <si>
    <t>Zakup usług dostępu do sieci Internet</t>
  </si>
  <si>
    <t>4210</t>
  </si>
  <si>
    <t>Dodatkowe wynagrodzenie roczne</t>
  </si>
  <si>
    <t>4370</t>
  </si>
  <si>
    <t>Opłaty z tytułu zakupu usług telekomunikacyjnych telefonii stacjonarnej</t>
  </si>
  <si>
    <t>DZIAŁALNOŚĆ USŁUGOWA</t>
  </si>
  <si>
    <t>Nadzór budowlany</t>
  </si>
  <si>
    <t>A</t>
  </si>
  <si>
    <t>754</t>
  </si>
  <si>
    <t>BZK</t>
  </si>
  <si>
    <t>75411</t>
  </si>
  <si>
    <t>Komendy powiatowe Państwowej Straży Pożarnej</t>
  </si>
  <si>
    <t>4270</t>
  </si>
  <si>
    <t>4360</t>
  </si>
  <si>
    <t>Opłaty z tytułu zakupu usług telekomunikacyjnych telefonii komórkowej</t>
  </si>
  <si>
    <t>4410</t>
  </si>
  <si>
    <t>4750</t>
  </si>
  <si>
    <t>700</t>
  </si>
  <si>
    <t>GOSPODARKA MIESZKANIOWA</t>
  </si>
  <si>
    <t>N</t>
  </si>
  <si>
    <t>70005</t>
  </si>
  <si>
    <t>Gospodarka gruntami i nieruchomościami</t>
  </si>
  <si>
    <t>4430</t>
  </si>
  <si>
    <t>4550</t>
  </si>
  <si>
    <t>RWZ</t>
  </si>
  <si>
    <t>INW</t>
  </si>
  <si>
    <t>URZĘDY NACZELNYCH ORGANÓW WŁADZY PAŃSTWOWEJ, KONTROLI I OCHRONY PRAWA ORAZ SĄDOWNICTWA</t>
  </si>
  <si>
    <t xml:space="preserve">Wydatki inwestycyjne jednostek budżetowych </t>
  </si>
  <si>
    <t>RO "Jedliny"</t>
  </si>
  <si>
    <t>854</t>
  </si>
  <si>
    <t>85406</t>
  </si>
  <si>
    <t>85407</t>
  </si>
  <si>
    <t>Wpłaty na PFRON</t>
  </si>
  <si>
    <t>Urzędy gmin</t>
  </si>
  <si>
    <t>Wydatki osobowe niezaliczone do wynagrodzeń</t>
  </si>
  <si>
    <t xml:space="preserve">Placówki opiekuńczo - wychowawcze </t>
  </si>
  <si>
    <t>Rodzinny Dom Dziecka Nr 2</t>
  </si>
  <si>
    <t>Rodzinny Dom Dziecka Nr 3</t>
  </si>
  <si>
    <t>Składki na ubezpieczenie społeczne</t>
  </si>
  <si>
    <t>Składki na Fundusz Pracy</t>
  </si>
  <si>
    <t>710</t>
  </si>
  <si>
    <t>71004</t>
  </si>
  <si>
    <t>Plany zagospodarowania przestrzennego</t>
  </si>
  <si>
    <t>"Program poprawy osiągnięć edukacyjnych Gimnazjum Nr 2 im. Janusza Korczaka w Koszalinie"</t>
  </si>
  <si>
    <t>Spis powszechny i inne</t>
  </si>
  <si>
    <t>Spis rolny</t>
  </si>
  <si>
    <t>Urzędy naczelnych organów władzy państwowej, kontroli i ochrony prawa</t>
  </si>
  <si>
    <t>"Portal edukacyjny województwa zachodniopomorskiego"</t>
  </si>
  <si>
    <t>Wynagrodzenia osobowe pracowników</t>
  </si>
  <si>
    <t>Inf</t>
  </si>
  <si>
    <t>Licea ogólnokształcące</t>
  </si>
  <si>
    <t>Zakup usług obejmujacych wykonanie ekspertyz, analiz i opinii</t>
  </si>
  <si>
    <t>Licea profilowane</t>
  </si>
  <si>
    <t>Szkoły zawodowe</t>
  </si>
  <si>
    <t>Zakup usług pozostałych - środki wydziałowe na dokształcanie nauczycieli</t>
  </si>
  <si>
    <t>Zakup usług pozostałych - środki wydziałowe</t>
  </si>
  <si>
    <t>85403</t>
  </si>
  <si>
    <t>Specjalne ośrodki szkolno - wychowawcze</t>
  </si>
  <si>
    <t>4010</t>
  </si>
  <si>
    <t>85495</t>
  </si>
  <si>
    <t>85410</t>
  </si>
  <si>
    <t>Internaty i bursy szkolne</t>
  </si>
  <si>
    <t>4040</t>
  </si>
  <si>
    <t>4400</t>
  </si>
  <si>
    <t>Opłaty za administrowanie i czynsze za budynki, lokale i garaże</t>
  </si>
  <si>
    <t>Szkolenia  członków korpusu służby cywilnej</t>
  </si>
  <si>
    <t>3070</t>
  </si>
  <si>
    <t>4020</t>
  </si>
  <si>
    <t>Uposażenia żołnierzy zawodowych i nadterminowych oraz funkcjonariuszy</t>
  </si>
  <si>
    <t>Fundusz Ochrony Środowiska i Gospodarki Wodnej</t>
  </si>
  <si>
    <t>Termomodernizacja budynków oświatowych w Gminie - Miasto Koszalin</t>
  </si>
  <si>
    <t>Kary i odszkodowania wypłacane na rzecz osób prawnych</t>
  </si>
  <si>
    <t>Zakup pomocy naukowych dydaktycznych i książek</t>
  </si>
  <si>
    <t>Oddziały przedszkolne w szkołach podstawowych</t>
  </si>
  <si>
    <t>Zakup usług pozostałych- środki wydziałowe</t>
  </si>
  <si>
    <t>Świetlice szkolne</t>
  </si>
  <si>
    <t>Zespół Szkół nr 2</t>
  </si>
  <si>
    <t>Placówki wychowania pozaszkolnego - Pałac Młodzieży</t>
  </si>
  <si>
    <t>Zakup usług obejmujących wykonanie ekspertyz, analiz i opinii</t>
  </si>
  <si>
    <t>Wynagrodzenia bezosobowe - Młodzieżowa szkoła dziennikarska</t>
  </si>
  <si>
    <t>Koszty postępowania sądowego i prokuratorskiego</t>
  </si>
  <si>
    <t>Inne formy pomocy dla uczniów -środki wydziałowe</t>
  </si>
  <si>
    <t>Wynagrodzenia osobowe członków korpusu służby cywilnej</t>
  </si>
  <si>
    <t>Pozostałe należności żołnierzy zawodowych i nadterminowych oraz funkcjonariuszy</t>
  </si>
  <si>
    <t>Wydatki osobowe niezaliczone do uposażeń w6ypłacane żołnierzom i funkcjonariuszom</t>
  </si>
  <si>
    <t>Wybory do rad gmin, rad powiatów i sejmików województw, wybory wójtów, burmistrzów i prezydentów miast oraz referenda gminne, powiatowe i wojewódzkie</t>
  </si>
  <si>
    <t>4170</t>
  </si>
  <si>
    <t>4740</t>
  </si>
  <si>
    <t>GKO</t>
  </si>
  <si>
    <t>RO "Na Skarpie"</t>
  </si>
  <si>
    <t>RO "Wspólny Dom"</t>
  </si>
  <si>
    <t>Wydatki na zakupy  inwestycyjne jednostek budżetowych</t>
  </si>
  <si>
    <t>DOCHODY OD OSÓB PRAWNYCH, OSÓB FIZYCZNYCH I OD INNYCH JEDNOSTEK NIEPOSIADAJĄCYCH OSOBOWOSCI PRAWNEJ ORAZ WYDATKI ZWIAZANE Z ICH POBOREM</t>
  </si>
  <si>
    <t>Pobór podatków, opłat i niepodatkowych nalezności budżetowych</t>
  </si>
  <si>
    <t>Zakup usług pozostałych - śr. wydziałowe</t>
  </si>
  <si>
    <t>KULTURA I OCHRONA DZIEDZICTWA NARODOWEGO</t>
  </si>
  <si>
    <t>RO "Morskie"</t>
  </si>
  <si>
    <t>Fk</t>
  </si>
  <si>
    <t>Opłaty z tytułu zakupu usług telekomunikacyjnych świadczonych w ruchomej publicznej sieci telefonicznej</t>
  </si>
  <si>
    <t>ZMIANY W  PLANIE   WYDATKÓW   NA  ZADANIA  WŁASNE   GMINY  
W  2010  ROKU</t>
  </si>
  <si>
    <t>ZMIANY W PLANIE   WYDATKÓW  NA  ZADANIA  ZLECONE  
POWIATOWI  Z  ZAKRESU  ADMINISTRACJI  RZĄDOWEJ                                                                                                     W  2010  ROKU</t>
  </si>
  <si>
    <t>ZMIANY  W PLANIE   WYDATKÓW  NA  ZADANIA  ZLECONE  
GMINIE  Z  ZAKRESU  ADMINISTRACJI  RZĄDOWEJ                                                                                                     W  2010  ROKU</t>
  </si>
  <si>
    <t>OCHRONA ZDROWIA</t>
  </si>
  <si>
    <t>PN</t>
  </si>
  <si>
    <t>RO "Sródmieście"</t>
  </si>
  <si>
    <t>Nr  7 / 24 / 10</t>
  </si>
  <si>
    <t xml:space="preserve">z dnia  21 grudnia 2010 r.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</si>
</sst>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21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8"/>
      <name val="Arial"/>
      <family val="0"/>
    </font>
    <font>
      <i/>
      <sz val="8"/>
      <name val="Calibri"/>
      <family val="2"/>
    </font>
    <font>
      <b/>
      <i/>
      <sz val="9"/>
      <name val="Calibri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1" fontId="1" fillId="0" borderId="8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14" xfId="18" applyNumberFormat="1" applyFont="1" applyFill="1" applyBorder="1" applyAlignment="1" applyProtection="1">
      <alignment vertical="center" wrapText="1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31" xfId="0" applyNumberFormat="1" applyFont="1" applyFill="1" applyBorder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 wrapText="1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Border="1" applyAlignment="1">
      <alignment horizontal="centerContinuous" vertical="center" wrapText="1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164" fontId="1" fillId="0" borderId="18" xfId="18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9" xfId="0" applyFont="1" applyBorder="1" applyAlignment="1">
      <alignment horizontal="center" vertical="center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49" fontId="1" fillId="0" borderId="39" xfId="0" applyNumberFormat="1" applyFont="1" applyFill="1" applyBorder="1" applyAlignment="1" applyProtection="1">
      <alignment horizontal="centerContinuous" vertical="center"/>
      <protection locked="0"/>
    </xf>
    <xf numFmtId="3" fontId="3" fillId="0" borderId="30" xfId="0" applyNumberFormat="1" applyFont="1" applyBorder="1" applyAlignment="1">
      <alignment horizontal="left" vertical="center" wrapText="1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18" applyNumberFormat="1" applyFont="1" applyFill="1" applyBorder="1" applyAlignment="1" applyProtection="1">
      <alignment vertical="center" wrapText="1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1" fillId="0" borderId="42" xfId="18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44" xfId="0" applyNumberFormat="1" applyFont="1" applyFill="1" applyBorder="1" applyAlignment="1" applyProtection="1">
      <alignment horizontal="right" vertical="center"/>
      <protection locked="0"/>
    </xf>
    <xf numFmtId="164" fontId="3" fillId="0" borderId="30" xfId="18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" fillId="0" borderId="22" xfId="18" applyNumberFormat="1" applyFont="1" applyFill="1" applyBorder="1" applyAlignment="1" applyProtection="1">
      <alignment vertical="center" wrapText="1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164" fontId="1" fillId="0" borderId="5" xfId="18" applyNumberFormat="1" applyFont="1" applyFill="1" applyBorder="1" applyAlignment="1" applyProtection="1">
      <alignment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0" applyNumberFormat="1" applyFont="1" applyFill="1" applyBorder="1" applyAlignment="1" applyProtection="1">
      <alignment horizontal="center" vertical="center"/>
      <protection locked="0"/>
    </xf>
    <xf numFmtId="164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 locked="0"/>
    </xf>
    <xf numFmtId="3" fontId="1" fillId="0" borderId="22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8" xfId="0" applyNumberFormat="1" applyFont="1" applyFill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top" wrapText="1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>
      <alignment horizontal="left" vertical="center" wrapText="1"/>
    </xf>
    <xf numFmtId="0" fontId="3" fillId="0" borderId="5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8" xfId="18" applyNumberFormat="1" applyFont="1" applyFill="1" applyBorder="1" applyAlignment="1" applyProtection="1">
      <alignment vertical="center" wrapText="1"/>
      <protection locked="0"/>
    </xf>
    <xf numFmtId="164" fontId="1" fillId="0" borderId="35" xfId="18" applyNumberFormat="1" applyFont="1" applyFill="1" applyBorder="1" applyAlignment="1" applyProtection="1">
      <alignment vertical="center" wrapText="1"/>
      <protection locked="0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0" fontId="1" fillId="0" borderId="51" xfId="0" applyNumberFormat="1" applyFont="1" applyFill="1" applyBorder="1" applyAlignment="1" applyProtection="1">
      <alignment vertical="center" wrapText="1"/>
      <protection locked="0"/>
    </xf>
    <xf numFmtId="164" fontId="3" fillId="0" borderId="27" xfId="18" applyNumberFormat="1" applyFont="1" applyFill="1" applyBorder="1" applyAlignment="1" applyProtection="1">
      <alignment vertical="center" wrapText="1"/>
      <protection locked="0"/>
    </xf>
    <xf numFmtId="164" fontId="1" fillId="0" borderId="51" xfId="18" applyNumberFormat="1" applyFont="1" applyFill="1" applyBorder="1" applyAlignment="1" applyProtection="1">
      <alignment vertical="center" wrapText="1"/>
      <protection locked="0"/>
    </xf>
    <xf numFmtId="0" fontId="3" fillId="0" borderId="27" xfId="0" applyNumberFormat="1" applyFont="1" applyFill="1" applyBorder="1" applyAlignment="1" applyProtection="1">
      <alignment vertical="center" wrapText="1"/>
      <protection locked="0"/>
    </xf>
    <xf numFmtId="0" fontId="1" fillId="0" borderId="35" xfId="0" applyNumberFormat="1" applyFont="1" applyFill="1" applyBorder="1" applyAlignment="1" applyProtection="1">
      <alignment vertical="center" wrapText="1"/>
      <protection locked="0"/>
    </xf>
    <xf numFmtId="0" fontId="1" fillId="0" borderId="52" xfId="0" applyNumberFormat="1" applyFont="1" applyFill="1" applyBorder="1" applyAlignment="1" applyProtection="1">
      <alignment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1" xfId="0" applyNumberFormat="1" applyFont="1" applyFill="1" applyBorder="1" applyAlignment="1" applyProtection="1">
      <alignment horizontal="centerContinuous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53" xfId="0" applyFont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7" fillId="0" borderId="56" xfId="0" applyNumberFormat="1" applyFont="1" applyFill="1" applyBorder="1" applyAlignment="1" applyProtection="1">
      <alignment horizontal="right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" fillId="0" borderId="42" xfId="0" applyNumberFormat="1" applyFont="1" applyFill="1" applyBorder="1" applyAlignment="1" applyProtection="1">
      <alignment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3" fontId="1" fillId="0" borderId="54" xfId="0" applyNumberFormat="1" applyFont="1" applyFill="1" applyBorder="1" applyAlignment="1" applyProtection="1">
      <alignment horizontal="right" vertical="center"/>
      <protection locked="0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" fillId="0" borderId="5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164" fontId="17" fillId="0" borderId="48" xfId="18" applyNumberFormat="1" applyFont="1" applyFill="1" applyBorder="1" applyAlignment="1" applyProtection="1">
      <alignment vertical="center" wrapText="1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35" xfId="0" applyNumberFormat="1" applyFont="1" applyFill="1" applyBorder="1" applyAlignment="1" applyProtection="1">
      <alignment horizontal="right" vertical="center"/>
      <protection locked="0"/>
    </xf>
    <xf numFmtId="3" fontId="17" fillId="0" borderId="6" xfId="0" applyNumberFormat="1" applyFont="1" applyFill="1" applyBorder="1" applyAlignment="1" applyProtection="1">
      <alignment vertical="center"/>
      <protection locked="0"/>
    </xf>
    <xf numFmtId="164" fontId="17" fillId="0" borderId="0" xfId="18" applyNumberFormat="1" applyFont="1" applyFill="1" applyBorder="1" applyAlignment="1" applyProtection="1">
      <alignment vertical="center" wrapText="1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vertical="center"/>
      <protection locked="0"/>
    </xf>
    <xf numFmtId="164" fontId="3" fillId="0" borderId="30" xfId="18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3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3" xfId="18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vertical="center" wrapText="1"/>
      <protection locked="0"/>
    </xf>
    <xf numFmtId="0" fontId="17" fillId="0" borderId="22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0" xfId="0" applyNumberFormat="1" applyFont="1" applyFill="1" applyBorder="1" applyAlignment="1" applyProtection="1">
      <alignment vertical="center" wrapText="1"/>
      <protection locked="0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>
      <alignment horizontal="left" vertical="center" wrapText="1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44" xfId="0" applyNumberFormat="1" applyFont="1" applyFill="1" applyBorder="1" applyAlignment="1" applyProtection="1">
      <alignment horizontal="right" vertical="center"/>
      <protection locked="0"/>
    </xf>
    <xf numFmtId="3" fontId="1" fillId="0" borderId="48" xfId="0" applyNumberFormat="1" applyFont="1" applyBorder="1" applyAlignment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48" xfId="18" applyNumberFormat="1" applyFont="1" applyFill="1" applyBorder="1" applyAlignment="1" applyProtection="1">
      <alignment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Border="1" applyAlignment="1">
      <alignment horizontal="left" vertical="center" wrapText="1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" fillId="0" borderId="51" xfId="0" applyNumberFormat="1" applyFont="1" applyFill="1" applyBorder="1" applyAlignment="1" applyProtection="1">
      <alignment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18" applyNumberFormat="1" applyFont="1" applyFill="1" applyBorder="1" applyAlignment="1" applyProtection="1">
      <alignment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166" fontId="6" fillId="0" borderId="9" xfId="15" applyNumberFormat="1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166" fontId="12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selection activeCell="D2" sqref="D2:D4"/>
    </sheetView>
  </sheetViews>
  <sheetFormatPr defaultColWidth="9.140625" defaultRowHeight="12.75"/>
  <cols>
    <col min="1" max="1" width="7.8515625" style="1" customWidth="1"/>
    <col min="2" max="2" width="48.421875" style="1" customWidth="1"/>
    <col min="3" max="3" width="5.421875" style="39" customWidth="1"/>
    <col min="4" max="4" width="17.421875" style="1" customWidth="1"/>
    <col min="5" max="5" width="16.57421875" style="38" customWidth="1"/>
    <col min="6" max="16384" width="10.00390625" style="1" customWidth="1"/>
  </cols>
  <sheetData>
    <row r="1" ht="15">
      <c r="D1" s="4" t="s">
        <v>28</v>
      </c>
    </row>
    <row r="2" spans="1:4" ht="15">
      <c r="A2" s="5"/>
      <c r="B2" s="6"/>
      <c r="C2" s="40"/>
      <c r="D2" s="8" t="s">
        <v>162</v>
      </c>
    </row>
    <row r="3" spans="1:4" ht="15">
      <c r="A3" s="5"/>
      <c r="B3" s="6"/>
      <c r="C3" s="40"/>
      <c r="D3" s="9" t="s">
        <v>1</v>
      </c>
    </row>
    <row r="4" spans="1:4" ht="15">
      <c r="A4" s="5"/>
      <c r="B4" s="6"/>
      <c r="C4" s="40"/>
      <c r="D4" s="9" t="s">
        <v>163</v>
      </c>
    </row>
    <row r="5" spans="1:4" ht="15">
      <c r="A5" s="5"/>
      <c r="B5" s="6"/>
      <c r="C5" s="40"/>
      <c r="D5" s="7"/>
    </row>
    <row r="6" spans="1:5" s="45" customFormat="1" ht="37.5">
      <c r="A6" s="10" t="s">
        <v>156</v>
      </c>
      <c r="B6" s="41"/>
      <c r="C6" s="42"/>
      <c r="D6" s="43"/>
      <c r="E6" s="44"/>
    </row>
    <row r="7" spans="1:5" s="3" customFormat="1" ht="15.75" thickBot="1">
      <c r="A7" s="13"/>
      <c r="B7" s="11"/>
      <c r="C7" s="46"/>
      <c r="E7" s="47" t="s">
        <v>3</v>
      </c>
    </row>
    <row r="8" spans="1:5" s="16" customFormat="1" ht="22.5">
      <c r="A8" s="48" t="s">
        <v>4</v>
      </c>
      <c r="B8" s="250" t="s">
        <v>5</v>
      </c>
      <c r="C8" s="265" t="s">
        <v>6</v>
      </c>
      <c r="D8" s="266" t="s">
        <v>7</v>
      </c>
      <c r="E8" s="259"/>
    </row>
    <row r="9" spans="1:5" s="16" customFormat="1" ht="15">
      <c r="A9" s="50" t="s">
        <v>8</v>
      </c>
      <c r="C9" s="267" t="s">
        <v>9</v>
      </c>
      <c r="D9" s="178" t="s">
        <v>10</v>
      </c>
      <c r="E9" s="17" t="s">
        <v>11</v>
      </c>
    </row>
    <row r="10" spans="1:5" s="21" customFormat="1" ht="12" thickBot="1">
      <c r="A10" s="84">
        <v>1</v>
      </c>
      <c r="B10" s="251">
        <v>2</v>
      </c>
      <c r="C10" s="85">
        <v>3</v>
      </c>
      <c r="D10" s="268">
        <v>4</v>
      </c>
      <c r="E10" s="260">
        <v>5</v>
      </c>
    </row>
    <row r="11" spans="1:5" s="21" customFormat="1" ht="16.5" thickBot="1" thickTop="1">
      <c r="A11" s="168" t="s">
        <v>74</v>
      </c>
      <c r="B11" s="252" t="s">
        <v>75</v>
      </c>
      <c r="C11" s="182" t="s">
        <v>76</v>
      </c>
      <c r="D11" s="269">
        <f>D12</f>
        <v>20000</v>
      </c>
      <c r="E11" s="86">
        <f>E12</f>
        <v>20000</v>
      </c>
    </row>
    <row r="12" spans="1:5" s="21" customFormat="1" ht="15.75" thickTop="1">
      <c r="A12" s="169" t="s">
        <v>77</v>
      </c>
      <c r="B12" s="253" t="s">
        <v>78</v>
      </c>
      <c r="C12" s="164"/>
      <c r="D12" s="270">
        <f>D13</f>
        <v>20000</v>
      </c>
      <c r="E12" s="87">
        <f>E14</f>
        <v>20000</v>
      </c>
    </row>
    <row r="13" spans="1:5" s="21" customFormat="1" ht="15.75" customHeight="1">
      <c r="A13" s="60">
        <v>4600</v>
      </c>
      <c r="B13" s="241" t="s">
        <v>128</v>
      </c>
      <c r="C13" s="133"/>
      <c r="D13" s="271">
        <v>20000</v>
      </c>
      <c r="E13" s="29"/>
    </row>
    <row r="14" spans="1:5" s="21" customFormat="1" ht="15.75" thickBot="1">
      <c r="A14" s="60">
        <v>4610</v>
      </c>
      <c r="B14" s="241" t="s">
        <v>137</v>
      </c>
      <c r="C14" s="133"/>
      <c r="D14" s="52"/>
      <c r="E14" s="29">
        <v>20000</v>
      </c>
    </row>
    <row r="15" spans="1:5" s="21" customFormat="1" ht="16.5" thickBot="1" thickTop="1">
      <c r="A15" s="168" t="s">
        <v>97</v>
      </c>
      <c r="B15" s="252" t="s">
        <v>62</v>
      </c>
      <c r="C15" s="182" t="s">
        <v>64</v>
      </c>
      <c r="D15" s="269">
        <f>D16</f>
        <v>6200</v>
      </c>
      <c r="E15" s="86">
        <f>E16</f>
        <v>6200</v>
      </c>
    </row>
    <row r="16" spans="1:5" s="21" customFormat="1" ht="15.75" thickTop="1">
      <c r="A16" s="169" t="s">
        <v>98</v>
      </c>
      <c r="B16" s="253" t="s">
        <v>99</v>
      </c>
      <c r="C16" s="164"/>
      <c r="D16" s="270">
        <f>SUM(D17:D19)</f>
        <v>6200</v>
      </c>
      <c r="E16" s="87">
        <f>SUM(E17:E19)</f>
        <v>6200</v>
      </c>
    </row>
    <row r="17" spans="1:5" s="21" customFormat="1" ht="15">
      <c r="A17" s="60">
        <v>4170</v>
      </c>
      <c r="B17" s="241" t="s">
        <v>24</v>
      </c>
      <c r="C17" s="133"/>
      <c r="D17" s="52"/>
      <c r="E17" s="29">
        <v>5400</v>
      </c>
    </row>
    <row r="18" spans="1:5" s="21" customFormat="1" ht="15">
      <c r="A18" s="30">
        <v>4110</v>
      </c>
      <c r="B18" s="254" t="s">
        <v>95</v>
      </c>
      <c r="C18" s="133"/>
      <c r="D18" s="52"/>
      <c r="E18" s="29">
        <v>800</v>
      </c>
    </row>
    <row r="19" spans="1:5" s="21" customFormat="1" ht="15.75" thickBot="1">
      <c r="A19" s="30">
        <v>4300</v>
      </c>
      <c r="B19" s="124" t="s">
        <v>13</v>
      </c>
      <c r="C19" s="133"/>
      <c r="D19" s="52">
        <v>6200</v>
      </c>
      <c r="E19" s="29"/>
    </row>
    <row r="20" spans="1:5" s="3" customFormat="1" ht="16.5" thickBot="1" thickTop="1">
      <c r="A20" s="22">
        <v>750</v>
      </c>
      <c r="B20" s="243" t="s">
        <v>12</v>
      </c>
      <c r="C20" s="126"/>
      <c r="D20" s="24">
        <f>D21+D42</f>
        <v>526350</v>
      </c>
      <c r="E20" s="143">
        <f>E21+E42</f>
        <v>526350</v>
      </c>
    </row>
    <row r="21" spans="1:5" s="3" customFormat="1" ht="15.75" thickTop="1">
      <c r="A21" s="144">
        <v>75023</v>
      </c>
      <c r="B21" s="186" t="s">
        <v>90</v>
      </c>
      <c r="C21" s="187"/>
      <c r="D21" s="159">
        <f>D26+D23</f>
        <v>469550</v>
      </c>
      <c r="E21" s="145">
        <f>E25+E26+E24+E22</f>
        <v>524450</v>
      </c>
    </row>
    <row r="22" spans="1:5" s="3" customFormat="1" ht="15">
      <c r="A22" s="30">
        <v>4210</v>
      </c>
      <c r="B22" s="124" t="s">
        <v>18</v>
      </c>
      <c r="C22" s="236" t="s">
        <v>29</v>
      </c>
      <c r="D22" s="225"/>
      <c r="E22" s="109">
        <v>29000</v>
      </c>
    </row>
    <row r="23" spans="1:5" s="3" customFormat="1" ht="15">
      <c r="A23" s="30">
        <v>4270</v>
      </c>
      <c r="B23" s="124" t="s">
        <v>33</v>
      </c>
      <c r="C23" s="204"/>
      <c r="D23" s="52">
        <v>54000</v>
      </c>
      <c r="E23" s="29"/>
    </row>
    <row r="24" spans="1:5" s="3" customFormat="1" ht="15">
      <c r="A24" s="30">
        <v>4300</v>
      </c>
      <c r="B24" s="188" t="s">
        <v>13</v>
      </c>
      <c r="C24" s="204"/>
      <c r="D24" s="52"/>
      <c r="E24" s="29">
        <v>25000</v>
      </c>
    </row>
    <row r="25" spans="1:5" s="54" customFormat="1" ht="30">
      <c r="A25" s="30">
        <v>6060</v>
      </c>
      <c r="B25" s="188" t="s">
        <v>36</v>
      </c>
      <c r="C25" s="239" t="s">
        <v>106</v>
      </c>
      <c r="D25" s="52"/>
      <c r="E25" s="29">
        <v>50000</v>
      </c>
    </row>
    <row r="26" spans="1:5" s="170" customFormat="1" ht="26.25" customHeight="1">
      <c r="A26" s="195"/>
      <c r="B26" s="349" t="s">
        <v>104</v>
      </c>
      <c r="C26" s="134"/>
      <c r="D26" s="310">
        <f>SUM(D27:D41)</f>
        <v>415550</v>
      </c>
      <c r="E26" s="198">
        <f>SUM(E27:E41)</f>
        <v>420450</v>
      </c>
    </row>
    <row r="27" spans="1:5" s="54" customFormat="1" ht="15">
      <c r="A27" s="30">
        <v>4017</v>
      </c>
      <c r="B27" s="205" t="s">
        <v>105</v>
      </c>
      <c r="C27" s="102"/>
      <c r="D27" s="52">
        <v>100121</v>
      </c>
      <c r="E27" s="29"/>
    </row>
    <row r="28" spans="1:5" s="54" customFormat="1" ht="15">
      <c r="A28" s="30">
        <v>4019</v>
      </c>
      <c r="B28" s="205" t="s">
        <v>105</v>
      </c>
      <c r="C28" s="102"/>
      <c r="D28" s="52">
        <v>33372</v>
      </c>
      <c r="E28" s="29"/>
    </row>
    <row r="29" spans="1:5" s="54" customFormat="1" ht="15">
      <c r="A29" s="30">
        <v>4117</v>
      </c>
      <c r="B29" s="254" t="s">
        <v>23</v>
      </c>
      <c r="C29" s="207"/>
      <c r="D29" s="271">
        <v>17539</v>
      </c>
      <c r="E29" s="262"/>
    </row>
    <row r="30" spans="1:5" s="54" customFormat="1" ht="15">
      <c r="A30" s="30">
        <v>4119</v>
      </c>
      <c r="B30" s="254" t="s">
        <v>23</v>
      </c>
      <c r="C30" s="207"/>
      <c r="D30" s="271">
        <v>5846</v>
      </c>
      <c r="E30" s="262"/>
    </row>
    <row r="31" spans="1:5" s="54" customFormat="1" ht="15">
      <c r="A31" s="30">
        <v>4127</v>
      </c>
      <c r="B31" s="254" t="s">
        <v>96</v>
      </c>
      <c r="C31" s="207"/>
      <c r="D31" s="271">
        <v>2829</v>
      </c>
      <c r="E31" s="262"/>
    </row>
    <row r="32" spans="1:5" s="54" customFormat="1" ht="15">
      <c r="A32" s="30">
        <v>4129</v>
      </c>
      <c r="B32" s="254" t="s">
        <v>96</v>
      </c>
      <c r="C32" s="207"/>
      <c r="D32" s="271">
        <v>943</v>
      </c>
      <c r="E32" s="262"/>
    </row>
    <row r="33" spans="1:5" s="54" customFormat="1" ht="15">
      <c r="A33" s="30">
        <v>4177</v>
      </c>
      <c r="B33" s="205" t="s">
        <v>24</v>
      </c>
      <c r="C33" s="102"/>
      <c r="D33" s="52"/>
      <c r="E33" s="29">
        <v>5029</v>
      </c>
    </row>
    <row r="34" spans="1:5" s="54" customFormat="1" ht="15">
      <c r="A34" s="30">
        <v>4179</v>
      </c>
      <c r="B34" s="205" t="s">
        <v>24</v>
      </c>
      <c r="C34" s="102"/>
      <c r="D34" s="52"/>
      <c r="E34" s="29">
        <v>1676</v>
      </c>
    </row>
    <row r="35" spans="1:5" s="54" customFormat="1" ht="15">
      <c r="A35" s="30">
        <v>4307</v>
      </c>
      <c r="B35" s="188" t="s">
        <v>13</v>
      </c>
      <c r="C35" s="102"/>
      <c r="D35" s="52">
        <v>41175</v>
      </c>
      <c r="E35" s="29"/>
    </row>
    <row r="36" spans="1:5" s="54" customFormat="1" ht="15">
      <c r="A36" s="30">
        <v>4309</v>
      </c>
      <c r="B36" s="188" t="s">
        <v>13</v>
      </c>
      <c r="C36" s="102"/>
      <c r="D36" s="52">
        <v>13725</v>
      </c>
      <c r="E36" s="29"/>
    </row>
    <row r="37" spans="1:5" s="54" customFormat="1" ht="30">
      <c r="A37" s="30">
        <v>4397</v>
      </c>
      <c r="B37" s="123" t="s">
        <v>135</v>
      </c>
      <c r="C37" s="102"/>
      <c r="D37" s="52"/>
      <c r="E37" s="29">
        <v>41175</v>
      </c>
    </row>
    <row r="38" spans="1:5" s="54" customFormat="1" ht="30">
      <c r="A38" s="30">
        <v>4399</v>
      </c>
      <c r="B38" s="123" t="s">
        <v>108</v>
      </c>
      <c r="C38" s="102"/>
      <c r="D38" s="52"/>
      <c r="E38" s="29">
        <v>13725</v>
      </c>
    </row>
    <row r="39" spans="1:5" s="54" customFormat="1" ht="19.5" customHeight="1">
      <c r="A39" s="30">
        <v>6060</v>
      </c>
      <c r="B39" s="188" t="s">
        <v>36</v>
      </c>
      <c r="C39" s="102"/>
      <c r="D39" s="52">
        <v>200000</v>
      </c>
      <c r="E39" s="29"/>
    </row>
    <row r="40" spans="1:5" s="54" customFormat="1" ht="18.75" customHeight="1">
      <c r="A40" s="30">
        <v>6067</v>
      </c>
      <c r="B40" s="188" t="s">
        <v>36</v>
      </c>
      <c r="C40" s="102"/>
      <c r="D40" s="52"/>
      <c r="E40" s="29">
        <v>269135</v>
      </c>
    </row>
    <row r="41" spans="1:5" s="54" customFormat="1" ht="18.75" customHeight="1">
      <c r="A41" s="93">
        <v>6067</v>
      </c>
      <c r="B41" s="206" t="s">
        <v>36</v>
      </c>
      <c r="C41" s="135"/>
      <c r="D41" s="213"/>
      <c r="E41" s="214">
        <v>89710</v>
      </c>
    </row>
    <row r="42" spans="1:7" s="3" customFormat="1" ht="15">
      <c r="A42" s="27">
        <v>75095</v>
      </c>
      <c r="B42" s="125" t="s">
        <v>17</v>
      </c>
      <c r="C42" s="127"/>
      <c r="D42" s="216">
        <f>D43+D47+D44</f>
        <v>56800</v>
      </c>
      <c r="E42" s="217">
        <f>E43+E47+E44</f>
        <v>1900</v>
      </c>
      <c r="G42" s="96"/>
    </row>
    <row r="43" spans="1:7" s="54" customFormat="1" ht="30">
      <c r="A43" s="30">
        <v>4390</v>
      </c>
      <c r="B43" s="123" t="s">
        <v>135</v>
      </c>
      <c r="C43" s="102" t="s">
        <v>81</v>
      </c>
      <c r="D43" s="52">
        <v>54900</v>
      </c>
      <c r="E43" s="29"/>
      <c r="G43" s="97"/>
    </row>
    <row r="44" spans="1:7" s="54" customFormat="1" ht="15">
      <c r="A44" s="30"/>
      <c r="B44" s="129" t="s">
        <v>161</v>
      </c>
      <c r="C44" s="134" t="s">
        <v>38</v>
      </c>
      <c r="D44" s="310">
        <f>D45</f>
        <v>900</v>
      </c>
      <c r="E44" s="198">
        <f>E46</f>
        <v>900</v>
      </c>
      <c r="G44" s="97"/>
    </row>
    <row r="45" spans="1:7" s="54" customFormat="1" ht="30">
      <c r="A45" s="30">
        <v>4740</v>
      </c>
      <c r="B45" s="123" t="s">
        <v>22</v>
      </c>
      <c r="C45" s="102"/>
      <c r="D45" s="52">
        <v>900</v>
      </c>
      <c r="E45" s="29"/>
      <c r="G45" s="97"/>
    </row>
    <row r="46" spans="1:7" s="54" customFormat="1" ht="30">
      <c r="A46" s="30">
        <v>4750</v>
      </c>
      <c r="B46" s="119" t="s">
        <v>31</v>
      </c>
      <c r="C46" s="102"/>
      <c r="D46" s="52"/>
      <c r="E46" s="29">
        <v>900</v>
      </c>
      <c r="G46" s="97"/>
    </row>
    <row r="47" spans="1:7" s="3" customFormat="1" ht="15">
      <c r="A47" s="98"/>
      <c r="B47" s="129" t="s">
        <v>85</v>
      </c>
      <c r="C47" s="134" t="s">
        <v>38</v>
      </c>
      <c r="D47" s="99">
        <f>SUM(D48:D53)</f>
        <v>1000</v>
      </c>
      <c r="E47" s="158">
        <f>SUM(E48:E53)</f>
        <v>1000</v>
      </c>
      <c r="G47" s="96"/>
    </row>
    <row r="48" spans="1:7" s="3" customFormat="1" ht="15">
      <c r="A48" s="30">
        <v>4170</v>
      </c>
      <c r="B48" s="119" t="s">
        <v>24</v>
      </c>
      <c r="C48" s="134"/>
      <c r="D48" s="273">
        <v>900</v>
      </c>
      <c r="E48" s="158"/>
      <c r="G48" s="96"/>
    </row>
    <row r="49" spans="1:7" s="54" customFormat="1" ht="15">
      <c r="A49" s="30">
        <v>4210</v>
      </c>
      <c r="B49" s="124" t="s">
        <v>18</v>
      </c>
      <c r="C49" s="140"/>
      <c r="D49" s="52"/>
      <c r="E49" s="29">
        <v>700</v>
      </c>
      <c r="G49" s="97"/>
    </row>
    <row r="50" spans="1:7" s="54" customFormat="1" ht="15">
      <c r="A50" s="30">
        <v>4300</v>
      </c>
      <c r="B50" s="124" t="s">
        <v>13</v>
      </c>
      <c r="C50" s="140"/>
      <c r="D50" s="52"/>
      <c r="E50" s="29">
        <v>20</v>
      </c>
      <c r="G50" s="97"/>
    </row>
    <row r="51" spans="1:7" s="54" customFormat="1" ht="15">
      <c r="A51" s="30">
        <v>4260</v>
      </c>
      <c r="B51" s="124" t="s">
        <v>37</v>
      </c>
      <c r="C51" s="140"/>
      <c r="D51" s="52"/>
      <c r="E51" s="29">
        <v>180</v>
      </c>
      <c r="G51" s="97"/>
    </row>
    <row r="52" spans="1:7" s="54" customFormat="1" ht="30">
      <c r="A52" s="30">
        <v>4740</v>
      </c>
      <c r="B52" s="123" t="s">
        <v>22</v>
      </c>
      <c r="C52" s="102"/>
      <c r="D52" s="52">
        <v>100</v>
      </c>
      <c r="E52" s="29"/>
      <c r="G52" s="97"/>
    </row>
    <row r="53" spans="1:7" s="54" customFormat="1" ht="30.75" thickBot="1">
      <c r="A53" s="30">
        <v>4750</v>
      </c>
      <c r="B53" s="119" t="s">
        <v>31</v>
      </c>
      <c r="C53" s="102"/>
      <c r="D53" s="52"/>
      <c r="E53" s="29">
        <v>100</v>
      </c>
      <c r="G53" s="97"/>
    </row>
    <row r="54" spans="1:7" s="26" customFormat="1" ht="61.5" thickBot="1" thickTop="1">
      <c r="A54" s="22">
        <v>756</v>
      </c>
      <c r="B54" s="122" t="s">
        <v>149</v>
      </c>
      <c r="C54" s="126" t="s">
        <v>154</v>
      </c>
      <c r="D54" s="24">
        <f>D55</f>
        <v>7200</v>
      </c>
      <c r="E54" s="143">
        <f>E55</f>
        <v>7200</v>
      </c>
      <c r="F54" s="101"/>
      <c r="G54" s="101"/>
    </row>
    <row r="55" spans="1:5" s="3" customFormat="1" ht="30.75" thickTop="1">
      <c r="A55" s="27">
        <v>75647</v>
      </c>
      <c r="B55" s="125" t="s">
        <v>150</v>
      </c>
      <c r="C55" s="127"/>
      <c r="D55" s="216">
        <f>D56</f>
        <v>7200</v>
      </c>
      <c r="E55" s="217">
        <f>E57</f>
        <v>7200</v>
      </c>
    </row>
    <row r="56" spans="1:5" s="3" customFormat="1" ht="15">
      <c r="A56" s="30">
        <v>4110</v>
      </c>
      <c r="B56" s="255" t="s">
        <v>23</v>
      </c>
      <c r="C56" s="102"/>
      <c r="D56" s="52">
        <v>7200</v>
      </c>
      <c r="E56" s="29"/>
    </row>
    <row r="57" spans="1:5" s="3" customFormat="1" ht="15.75" thickBot="1">
      <c r="A57" s="30">
        <v>4610</v>
      </c>
      <c r="B57" s="241" t="s">
        <v>137</v>
      </c>
      <c r="C57" s="102"/>
      <c r="D57" s="52"/>
      <c r="E57" s="29">
        <v>7200</v>
      </c>
    </row>
    <row r="58" spans="1:7" s="26" customFormat="1" ht="16.5" thickBot="1" thickTop="1">
      <c r="A58" s="22">
        <v>801</v>
      </c>
      <c r="B58" s="122" t="s">
        <v>14</v>
      </c>
      <c r="C58" s="126" t="s">
        <v>15</v>
      </c>
      <c r="D58" s="24">
        <f>D59+D77+D80+D97+D102</f>
        <v>84445</v>
      </c>
      <c r="E58" s="143">
        <f>E59+E77+E80+E97+E102</f>
        <v>81225</v>
      </c>
      <c r="F58" s="101"/>
      <c r="G58" s="101"/>
    </row>
    <row r="59" spans="1:5" s="3" customFormat="1" ht="15.75" thickTop="1">
      <c r="A59" s="27">
        <v>80101</v>
      </c>
      <c r="B59" s="125" t="s">
        <v>39</v>
      </c>
      <c r="C59" s="127"/>
      <c r="D59" s="216">
        <f>SUM(D60:D76)</f>
        <v>44785</v>
      </c>
      <c r="E59" s="217">
        <f>SUM(E60:E76)</f>
        <v>56464</v>
      </c>
    </row>
    <row r="60" spans="1:5" s="3" customFormat="1" ht="15">
      <c r="A60" s="30">
        <v>3020</v>
      </c>
      <c r="B60" s="123" t="s">
        <v>91</v>
      </c>
      <c r="C60" s="102"/>
      <c r="D60" s="52">
        <v>1510</v>
      </c>
      <c r="E60" s="29"/>
    </row>
    <row r="61" spans="1:5" s="3" customFormat="1" ht="15">
      <c r="A61" s="30">
        <v>4010</v>
      </c>
      <c r="B61" s="205" t="s">
        <v>105</v>
      </c>
      <c r="C61" s="102"/>
      <c r="D61" s="52">
        <v>24000</v>
      </c>
      <c r="E61" s="29"/>
    </row>
    <row r="62" spans="1:5" s="3" customFormat="1" ht="15">
      <c r="A62" s="30">
        <v>4110</v>
      </c>
      <c r="B62" s="255" t="s">
        <v>23</v>
      </c>
      <c r="C62" s="102"/>
      <c r="D62" s="52">
        <v>3000</v>
      </c>
      <c r="E62" s="29"/>
    </row>
    <row r="63" spans="1:5" s="3" customFormat="1" ht="15">
      <c r="A63" s="30">
        <v>4140</v>
      </c>
      <c r="B63" s="123" t="s">
        <v>89</v>
      </c>
      <c r="C63" s="102"/>
      <c r="D63" s="52"/>
      <c r="E63" s="29">
        <v>1640</v>
      </c>
    </row>
    <row r="64" spans="1:5" s="54" customFormat="1" ht="15">
      <c r="A64" s="30">
        <v>4170</v>
      </c>
      <c r="B64" s="124" t="s">
        <v>24</v>
      </c>
      <c r="C64" s="102"/>
      <c r="D64" s="52">
        <v>1295</v>
      </c>
      <c r="E64" s="29"/>
    </row>
    <row r="65" spans="1:5" s="54" customFormat="1" ht="15">
      <c r="A65" s="30">
        <v>4210</v>
      </c>
      <c r="B65" s="124" t="s">
        <v>18</v>
      </c>
      <c r="C65" s="102"/>
      <c r="D65" s="52"/>
      <c r="E65" s="29">
        <v>1800</v>
      </c>
    </row>
    <row r="66" spans="1:5" s="54" customFormat="1" ht="15">
      <c r="A66" s="30">
        <v>4240</v>
      </c>
      <c r="B66" s="124" t="s">
        <v>129</v>
      </c>
      <c r="C66" s="102"/>
      <c r="D66" s="52"/>
      <c r="E66" s="29">
        <v>4700</v>
      </c>
    </row>
    <row r="67" spans="1:5" s="54" customFormat="1" ht="15">
      <c r="A67" s="30">
        <v>4260</v>
      </c>
      <c r="B67" s="123" t="s">
        <v>37</v>
      </c>
      <c r="C67" s="102"/>
      <c r="D67" s="52">
        <v>13230</v>
      </c>
      <c r="E67" s="29"/>
    </row>
    <row r="68" spans="1:5" s="54" customFormat="1" ht="15">
      <c r="A68" s="30">
        <v>4270</v>
      </c>
      <c r="B68" s="124" t="s">
        <v>33</v>
      </c>
      <c r="C68" s="102"/>
      <c r="D68" s="52"/>
      <c r="E68" s="29">
        <v>40280</v>
      </c>
    </row>
    <row r="69" spans="1:5" s="54" customFormat="1" ht="15">
      <c r="A69" s="30">
        <v>4280</v>
      </c>
      <c r="B69" s="123" t="s">
        <v>40</v>
      </c>
      <c r="C69" s="102"/>
      <c r="D69" s="52">
        <v>570</v>
      </c>
      <c r="E69" s="29"/>
    </row>
    <row r="70" spans="1:5" s="54" customFormat="1" ht="15">
      <c r="A70" s="30">
        <v>4300</v>
      </c>
      <c r="B70" s="124" t="s">
        <v>13</v>
      </c>
      <c r="C70" s="102"/>
      <c r="D70" s="52"/>
      <c r="E70" s="29">
        <v>1294</v>
      </c>
    </row>
    <row r="71" spans="1:5" s="54" customFormat="1" ht="15">
      <c r="A71" s="30">
        <v>4350</v>
      </c>
      <c r="B71" s="123" t="s">
        <v>57</v>
      </c>
      <c r="C71" s="102"/>
      <c r="D71" s="52">
        <v>370</v>
      </c>
      <c r="E71" s="29"/>
    </row>
    <row r="72" spans="1:5" s="54" customFormat="1" ht="45">
      <c r="A72" s="30">
        <v>4370</v>
      </c>
      <c r="B72" s="123" t="s">
        <v>41</v>
      </c>
      <c r="C72" s="102"/>
      <c r="D72" s="52"/>
      <c r="E72" s="29">
        <v>400</v>
      </c>
    </row>
    <row r="73" spans="1:5" s="54" customFormat="1" ht="30">
      <c r="A73" s="30">
        <v>4390</v>
      </c>
      <c r="B73" s="123" t="s">
        <v>135</v>
      </c>
      <c r="C73" s="102"/>
      <c r="D73" s="52"/>
      <c r="E73" s="29">
        <v>1200</v>
      </c>
    </row>
    <row r="74" spans="1:5" s="100" customFormat="1" ht="15">
      <c r="A74" s="93">
        <v>4410</v>
      </c>
      <c r="B74" s="370" t="s">
        <v>19</v>
      </c>
      <c r="C74" s="371"/>
      <c r="D74" s="213">
        <v>260</v>
      </c>
      <c r="E74" s="214"/>
    </row>
    <row r="75" spans="1:5" s="100" customFormat="1" ht="30">
      <c r="A75" s="94">
        <v>4750</v>
      </c>
      <c r="B75" s="366" t="s">
        <v>31</v>
      </c>
      <c r="C75" s="372"/>
      <c r="D75" s="225"/>
      <c r="E75" s="109">
        <v>5150</v>
      </c>
    </row>
    <row r="76" spans="1:5" s="100" customFormat="1" ht="15">
      <c r="A76" s="30">
        <v>6050</v>
      </c>
      <c r="B76" s="124" t="s">
        <v>84</v>
      </c>
      <c r="C76" s="140"/>
      <c r="D76" s="52">
        <v>550</v>
      </c>
      <c r="E76" s="29"/>
    </row>
    <row r="77" spans="1:5" s="100" customFormat="1" ht="15">
      <c r="A77" s="57">
        <v>80103</v>
      </c>
      <c r="B77" s="130" t="s">
        <v>130</v>
      </c>
      <c r="C77" s="240"/>
      <c r="D77" s="179">
        <f>SUM(D78:D79)</f>
        <v>1700</v>
      </c>
      <c r="E77" s="111"/>
    </row>
    <row r="78" spans="1:5" s="100" customFormat="1" ht="15">
      <c r="A78" s="30">
        <v>4010</v>
      </c>
      <c r="B78" s="205" t="s">
        <v>105</v>
      </c>
      <c r="C78" s="140"/>
      <c r="D78" s="52">
        <v>1300</v>
      </c>
      <c r="E78" s="29"/>
    </row>
    <row r="79" spans="1:5" s="100" customFormat="1" ht="15">
      <c r="A79" s="30">
        <v>4110</v>
      </c>
      <c r="B79" s="255" t="s">
        <v>23</v>
      </c>
      <c r="C79" s="140"/>
      <c r="D79" s="52">
        <v>400</v>
      </c>
      <c r="E79" s="29"/>
    </row>
    <row r="80" spans="1:5" s="3" customFormat="1" ht="15">
      <c r="A80" s="27">
        <v>80110</v>
      </c>
      <c r="B80" s="125" t="s">
        <v>42</v>
      </c>
      <c r="C80" s="127"/>
      <c r="D80" s="216">
        <f>SUM(D81:D96)</f>
        <v>31650</v>
      </c>
      <c r="E80" s="217">
        <f>SUM(E81:E96)</f>
        <v>3541</v>
      </c>
    </row>
    <row r="81" spans="1:5" s="54" customFormat="1" ht="15">
      <c r="A81" s="30">
        <v>3020</v>
      </c>
      <c r="B81" s="123" t="s">
        <v>91</v>
      </c>
      <c r="C81" s="102"/>
      <c r="D81" s="52">
        <v>1900</v>
      </c>
      <c r="E81" s="29"/>
    </row>
    <row r="82" spans="1:5" s="54" customFormat="1" ht="15">
      <c r="A82" s="30">
        <v>4010</v>
      </c>
      <c r="B82" s="205" t="s">
        <v>105</v>
      </c>
      <c r="C82" s="102"/>
      <c r="D82" s="52">
        <v>11000</v>
      </c>
      <c r="E82" s="29"/>
    </row>
    <row r="83" spans="1:5" s="54" customFormat="1" ht="15">
      <c r="A83" s="30">
        <v>4110</v>
      </c>
      <c r="B83" s="255" t="s">
        <v>23</v>
      </c>
      <c r="C83" s="102"/>
      <c r="D83" s="52">
        <v>3500</v>
      </c>
      <c r="E83" s="29"/>
    </row>
    <row r="84" spans="1:5" s="54" customFormat="1" ht="15">
      <c r="A84" s="30">
        <v>4120</v>
      </c>
      <c r="B84" s="119" t="s">
        <v>55</v>
      </c>
      <c r="C84" s="102"/>
      <c r="D84" s="52">
        <v>3180</v>
      </c>
      <c r="E84" s="29"/>
    </row>
    <row r="85" spans="1:5" s="54" customFormat="1" ht="15">
      <c r="A85" s="30">
        <v>4140</v>
      </c>
      <c r="B85" s="123" t="s">
        <v>89</v>
      </c>
      <c r="C85" s="102"/>
      <c r="D85" s="52">
        <v>100</v>
      </c>
      <c r="E85" s="29"/>
    </row>
    <row r="86" spans="1:5" s="54" customFormat="1" ht="15">
      <c r="A86" s="30">
        <v>4170</v>
      </c>
      <c r="B86" s="124" t="s">
        <v>24</v>
      </c>
      <c r="C86" s="102"/>
      <c r="D86" s="52"/>
      <c r="E86" s="29">
        <v>125</v>
      </c>
    </row>
    <row r="87" spans="1:5" s="54" customFormat="1" ht="15">
      <c r="A87" s="30">
        <v>4210</v>
      </c>
      <c r="B87" s="124" t="s">
        <v>18</v>
      </c>
      <c r="C87" s="102"/>
      <c r="D87" s="52"/>
      <c r="E87" s="29">
        <v>700</v>
      </c>
    </row>
    <row r="88" spans="1:5" s="54" customFormat="1" ht="15">
      <c r="A88" s="30">
        <v>4260</v>
      </c>
      <c r="B88" s="123" t="s">
        <v>37</v>
      </c>
      <c r="C88" s="102"/>
      <c r="D88" s="52">
        <v>10800</v>
      </c>
      <c r="E88" s="29"/>
    </row>
    <row r="89" spans="1:5" s="54" customFormat="1" ht="15">
      <c r="A89" s="30">
        <v>4280</v>
      </c>
      <c r="B89" s="123" t="s">
        <v>40</v>
      </c>
      <c r="C89" s="102"/>
      <c r="D89" s="52">
        <v>140</v>
      </c>
      <c r="E89" s="29"/>
    </row>
    <row r="90" spans="1:5" s="54" customFormat="1" ht="15">
      <c r="A90" s="30">
        <v>4300</v>
      </c>
      <c r="B90" s="124" t="s">
        <v>13</v>
      </c>
      <c r="C90" s="102"/>
      <c r="D90" s="52"/>
      <c r="E90" s="29">
        <v>1616</v>
      </c>
    </row>
    <row r="91" spans="1:5" s="54" customFormat="1" ht="45">
      <c r="A91" s="30">
        <v>4370</v>
      </c>
      <c r="B91" s="123" t="s">
        <v>41</v>
      </c>
      <c r="C91" s="102"/>
      <c r="D91" s="52">
        <v>200</v>
      </c>
      <c r="E91" s="29"/>
    </row>
    <row r="92" spans="1:5" s="54" customFormat="1" ht="15">
      <c r="A92" s="30">
        <v>4410</v>
      </c>
      <c r="B92" s="124" t="s">
        <v>19</v>
      </c>
      <c r="C92" s="102"/>
      <c r="D92" s="52"/>
      <c r="E92" s="29">
        <v>990</v>
      </c>
    </row>
    <row r="93" spans="1:5" s="54" customFormat="1" ht="15">
      <c r="A93" s="30">
        <v>4430</v>
      </c>
      <c r="B93" s="124" t="s">
        <v>21</v>
      </c>
      <c r="C93" s="102"/>
      <c r="D93" s="52">
        <v>100</v>
      </c>
      <c r="E93" s="29"/>
    </row>
    <row r="94" spans="1:5" s="54" customFormat="1" ht="30">
      <c r="A94" s="30">
        <v>4700</v>
      </c>
      <c r="B94" s="119" t="s">
        <v>30</v>
      </c>
      <c r="C94" s="102"/>
      <c r="D94" s="52"/>
      <c r="E94" s="29">
        <v>110</v>
      </c>
    </row>
    <row r="95" spans="1:5" s="54" customFormat="1" ht="30">
      <c r="A95" s="30">
        <v>4740</v>
      </c>
      <c r="B95" s="123" t="s">
        <v>22</v>
      </c>
      <c r="C95" s="102"/>
      <c r="D95" s="52">
        <v>180</v>
      </c>
      <c r="E95" s="29"/>
    </row>
    <row r="96" spans="1:5" s="54" customFormat="1" ht="30">
      <c r="A96" s="30">
        <v>4750</v>
      </c>
      <c r="B96" s="119" t="s">
        <v>31</v>
      </c>
      <c r="C96" s="135"/>
      <c r="D96" s="213">
        <v>550</v>
      </c>
      <c r="E96" s="214"/>
    </row>
    <row r="97" spans="1:5" s="54" customFormat="1" ht="15">
      <c r="A97" s="57">
        <v>80146</v>
      </c>
      <c r="B97" s="130" t="s">
        <v>43</v>
      </c>
      <c r="C97" s="114"/>
      <c r="D97" s="179">
        <f>SUM(D98:D101)</f>
        <v>2800</v>
      </c>
      <c r="E97" s="111">
        <f>SUM(E98:E101)</f>
        <v>2800</v>
      </c>
    </row>
    <row r="98" spans="1:5" s="54" customFormat="1" ht="15">
      <c r="A98" s="30">
        <v>4210</v>
      </c>
      <c r="B98" s="124" t="s">
        <v>18</v>
      </c>
      <c r="C98" s="102"/>
      <c r="D98" s="52"/>
      <c r="E98" s="29">
        <v>2800</v>
      </c>
    </row>
    <row r="99" spans="1:5" s="54" customFormat="1" ht="15">
      <c r="A99" s="30">
        <v>4300</v>
      </c>
      <c r="B99" s="124" t="s">
        <v>13</v>
      </c>
      <c r="C99" s="102"/>
      <c r="D99" s="52">
        <v>215</v>
      </c>
      <c r="E99" s="29"/>
    </row>
    <row r="100" spans="1:5" s="54" customFormat="1" ht="15">
      <c r="A100" s="30">
        <v>4410</v>
      </c>
      <c r="B100" s="119" t="s">
        <v>19</v>
      </c>
      <c r="C100" s="102"/>
      <c r="D100" s="52">
        <v>845</v>
      </c>
      <c r="E100" s="29"/>
    </row>
    <row r="101" spans="1:5" s="54" customFormat="1" ht="30">
      <c r="A101" s="30">
        <v>4700</v>
      </c>
      <c r="B101" s="119" t="s">
        <v>30</v>
      </c>
      <c r="C101" s="102"/>
      <c r="D101" s="52">
        <v>1740</v>
      </c>
      <c r="E101" s="29"/>
    </row>
    <row r="102" spans="1:5" s="54" customFormat="1" ht="15">
      <c r="A102" s="57">
        <v>80195</v>
      </c>
      <c r="B102" s="130" t="s">
        <v>17</v>
      </c>
      <c r="C102" s="114"/>
      <c r="D102" s="179">
        <f>SUM(D105:D107)</f>
        <v>3510</v>
      </c>
      <c r="E102" s="111">
        <f>SUM(E103:E107)</f>
        <v>18420</v>
      </c>
    </row>
    <row r="103" spans="1:5" s="54" customFormat="1" ht="15">
      <c r="A103" s="30">
        <v>4110</v>
      </c>
      <c r="B103" s="255" t="s">
        <v>23</v>
      </c>
      <c r="C103" s="239"/>
      <c r="D103" s="223"/>
      <c r="E103" s="29">
        <v>152</v>
      </c>
    </row>
    <row r="104" spans="1:5" s="54" customFormat="1" ht="15">
      <c r="A104" s="30">
        <v>4120</v>
      </c>
      <c r="B104" s="119" t="s">
        <v>55</v>
      </c>
      <c r="C104" s="239"/>
      <c r="D104" s="223"/>
      <c r="E104" s="29">
        <v>18</v>
      </c>
    </row>
    <row r="105" spans="1:5" s="54" customFormat="1" ht="15">
      <c r="A105" s="30">
        <v>4170</v>
      </c>
      <c r="B105" s="124" t="s">
        <v>24</v>
      </c>
      <c r="C105" s="102"/>
      <c r="D105" s="52">
        <v>3220</v>
      </c>
      <c r="E105" s="29"/>
    </row>
    <row r="106" spans="1:5" s="54" customFormat="1" ht="15">
      <c r="A106" s="30">
        <v>4300</v>
      </c>
      <c r="B106" s="124" t="s">
        <v>13</v>
      </c>
      <c r="C106" s="102"/>
      <c r="D106" s="52">
        <v>290</v>
      </c>
      <c r="E106" s="29"/>
    </row>
    <row r="107" spans="1:5" s="54" customFormat="1" ht="15.75" thickBot="1">
      <c r="A107" s="30">
        <v>4300</v>
      </c>
      <c r="B107" s="124" t="s">
        <v>131</v>
      </c>
      <c r="C107" s="135"/>
      <c r="D107" s="213"/>
      <c r="E107" s="214">
        <v>18250</v>
      </c>
    </row>
    <row r="108" spans="1:5" s="3" customFormat="1" ht="16.5" thickBot="1" thickTop="1">
      <c r="A108" s="22">
        <v>851</v>
      </c>
      <c r="B108" s="256" t="s">
        <v>159</v>
      </c>
      <c r="C108" s="126" t="s">
        <v>160</v>
      </c>
      <c r="D108" s="24">
        <f>D109</f>
        <v>3700</v>
      </c>
      <c r="E108" s="143">
        <f>E109</f>
        <v>3700</v>
      </c>
    </row>
    <row r="109" spans="1:5" s="3" customFormat="1" ht="15.75" thickTop="1">
      <c r="A109" s="27">
        <v>85195</v>
      </c>
      <c r="B109" s="125" t="s">
        <v>17</v>
      </c>
      <c r="C109" s="127"/>
      <c r="D109" s="216">
        <f>D111</f>
        <v>3700</v>
      </c>
      <c r="E109" s="217">
        <f>E110</f>
        <v>3700</v>
      </c>
    </row>
    <row r="110" spans="1:5" s="54" customFormat="1" ht="15">
      <c r="A110" s="30">
        <v>4210</v>
      </c>
      <c r="B110" s="124" t="s">
        <v>18</v>
      </c>
      <c r="C110" s="102"/>
      <c r="D110" s="52"/>
      <c r="E110" s="29">
        <v>3700</v>
      </c>
    </row>
    <row r="111" spans="1:5" s="54" customFormat="1" ht="15">
      <c r="A111" s="93">
        <v>4300</v>
      </c>
      <c r="B111" s="370" t="s">
        <v>13</v>
      </c>
      <c r="C111" s="135"/>
      <c r="D111" s="213">
        <v>3700</v>
      </c>
      <c r="E111" s="214"/>
    </row>
    <row r="112" spans="1:5" s="3" customFormat="1" ht="30.75" thickBot="1">
      <c r="A112" s="380">
        <v>853</v>
      </c>
      <c r="B112" s="381" t="s">
        <v>44</v>
      </c>
      <c r="C112" s="382" t="s">
        <v>15</v>
      </c>
      <c r="D112" s="383">
        <f>D113</f>
        <v>5300</v>
      </c>
      <c r="E112" s="384">
        <f>E113</f>
        <v>5300</v>
      </c>
    </row>
    <row r="113" spans="1:5" s="3" customFormat="1" ht="15.75" thickTop="1">
      <c r="A113" s="27">
        <v>85395</v>
      </c>
      <c r="B113" s="125" t="s">
        <v>17</v>
      </c>
      <c r="C113" s="127"/>
      <c r="D113" s="216">
        <f>SUM(D115:D118)</f>
        <v>5300</v>
      </c>
      <c r="E113" s="217">
        <f>SUM(E115:E118)</f>
        <v>5300</v>
      </c>
    </row>
    <row r="114" spans="1:5" s="3" customFormat="1" ht="35.25" customHeight="1">
      <c r="A114" s="98"/>
      <c r="B114" s="192" t="s">
        <v>100</v>
      </c>
      <c r="C114" s="204"/>
      <c r="D114" s="272"/>
      <c r="E114" s="261"/>
    </row>
    <row r="115" spans="1:5" s="3" customFormat="1" ht="15">
      <c r="A115" s="23">
        <v>4177</v>
      </c>
      <c r="B115" s="119" t="s">
        <v>24</v>
      </c>
      <c r="C115" s="107"/>
      <c r="D115" s="274">
        <v>4505</v>
      </c>
      <c r="E115" s="31"/>
    </row>
    <row r="116" spans="1:5" s="3" customFormat="1" ht="15">
      <c r="A116" s="362">
        <v>4179</v>
      </c>
      <c r="B116" s="318" t="s">
        <v>24</v>
      </c>
      <c r="C116" s="363"/>
      <c r="D116" s="364">
        <v>795</v>
      </c>
      <c r="E116" s="355"/>
    </row>
    <row r="117" spans="1:5" s="3" customFormat="1" ht="15">
      <c r="A117" s="365">
        <v>4307</v>
      </c>
      <c r="B117" s="366" t="s">
        <v>13</v>
      </c>
      <c r="C117" s="367"/>
      <c r="D117" s="368"/>
      <c r="E117" s="369">
        <v>4505</v>
      </c>
    </row>
    <row r="118" spans="1:5" s="3" customFormat="1" ht="15.75" thickBot="1">
      <c r="A118" s="23">
        <v>4309</v>
      </c>
      <c r="B118" s="124" t="s">
        <v>13</v>
      </c>
      <c r="C118" s="107"/>
      <c r="D118" s="274"/>
      <c r="E118" s="31">
        <v>795</v>
      </c>
    </row>
    <row r="119" spans="1:5" s="56" customFormat="1" ht="16.5" thickBot="1" thickTop="1">
      <c r="A119" s="55">
        <v>854</v>
      </c>
      <c r="B119" s="131" t="s">
        <v>45</v>
      </c>
      <c r="C119" s="105" t="s">
        <v>15</v>
      </c>
      <c r="D119" s="180">
        <f>D120+D123</f>
        <v>440</v>
      </c>
      <c r="E119" s="86">
        <f>E120+E123</f>
        <v>440</v>
      </c>
    </row>
    <row r="120" spans="1:5" s="56" customFormat="1" ht="15.75" thickTop="1">
      <c r="A120" s="51">
        <v>85401</v>
      </c>
      <c r="B120" s="132" t="s">
        <v>132</v>
      </c>
      <c r="C120" s="106"/>
      <c r="D120" s="275">
        <f>D122</f>
        <v>100</v>
      </c>
      <c r="E120" s="87">
        <f>E121</f>
        <v>100</v>
      </c>
    </row>
    <row r="121" spans="1:5" s="56" customFormat="1" ht="15">
      <c r="A121" s="94">
        <v>4110</v>
      </c>
      <c r="B121" s="356" t="s">
        <v>23</v>
      </c>
      <c r="C121" s="357"/>
      <c r="D121" s="225"/>
      <c r="E121" s="109">
        <v>100</v>
      </c>
    </row>
    <row r="122" spans="1:5" s="56" customFormat="1" ht="15">
      <c r="A122" s="30">
        <v>4120</v>
      </c>
      <c r="B122" s="119" t="s">
        <v>55</v>
      </c>
      <c r="C122" s="239"/>
      <c r="D122" s="52">
        <v>100</v>
      </c>
      <c r="E122" s="29"/>
    </row>
    <row r="123" spans="1:7" s="54" customFormat="1" ht="15">
      <c r="A123" s="57">
        <v>85415</v>
      </c>
      <c r="B123" s="130" t="s">
        <v>48</v>
      </c>
      <c r="C123" s="114"/>
      <c r="D123" s="179">
        <f>D124</f>
        <v>340</v>
      </c>
      <c r="E123" s="111">
        <f>E124</f>
        <v>340</v>
      </c>
      <c r="G123" s="97"/>
    </row>
    <row r="124" spans="1:5" s="54" customFormat="1" ht="15" customHeight="1">
      <c r="A124" s="30">
        <v>3260</v>
      </c>
      <c r="B124" s="245" t="s">
        <v>138</v>
      </c>
      <c r="C124" s="102"/>
      <c r="D124" s="52">
        <v>340</v>
      </c>
      <c r="E124" s="29">
        <f>E125+E126</f>
        <v>340</v>
      </c>
    </row>
    <row r="125" spans="1:5" s="100" customFormat="1" ht="12.75">
      <c r="A125" s="139"/>
      <c r="B125" s="246" t="s">
        <v>49</v>
      </c>
      <c r="C125" s="140"/>
      <c r="D125" s="276"/>
      <c r="E125" s="263">
        <v>30</v>
      </c>
    </row>
    <row r="126" spans="1:5" s="100" customFormat="1" ht="13.5" thickBot="1">
      <c r="A126" s="139"/>
      <c r="B126" s="246" t="s">
        <v>133</v>
      </c>
      <c r="C126" s="140"/>
      <c r="D126" s="276"/>
      <c r="E126" s="263">
        <v>310</v>
      </c>
    </row>
    <row r="127" spans="1:5" s="26" customFormat="1" ht="31.5" thickBot="1" thickTop="1">
      <c r="A127" s="59">
        <v>900</v>
      </c>
      <c r="B127" s="122" t="s">
        <v>32</v>
      </c>
      <c r="C127" s="128"/>
      <c r="D127" s="24">
        <f>D128+D132</f>
        <v>43594</v>
      </c>
      <c r="E127" s="143">
        <f>E128+E132</f>
        <v>43594</v>
      </c>
    </row>
    <row r="128" spans="1:5" s="28" customFormat="1" ht="15.75" thickTop="1">
      <c r="A128" s="343">
        <v>90011</v>
      </c>
      <c r="B128" s="257" t="s">
        <v>126</v>
      </c>
      <c r="C128" s="237" t="s">
        <v>82</v>
      </c>
      <c r="D128" s="216">
        <f>D129</f>
        <v>20000</v>
      </c>
      <c r="E128" s="217">
        <f>E129</f>
        <v>20000</v>
      </c>
    </row>
    <row r="129" spans="1:5" s="172" customFormat="1" ht="24">
      <c r="A129" s="247"/>
      <c r="B129" s="258" t="s">
        <v>127</v>
      </c>
      <c r="C129" s="238"/>
      <c r="D129" s="277">
        <f>D130+D131</f>
        <v>20000</v>
      </c>
      <c r="E129" s="264">
        <f>E130</f>
        <v>20000</v>
      </c>
    </row>
    <row r="130" spans="1:5" s="170" customFormat="1" ht="15">
      <c r="A130" s="30">
        <v>6050</v>
      </c>
      <c r="B130" s="123" t="s">
        <v>16</v>
      </c>
      <c r="C130" s="102"/>
      <c r="D130" s="52"/>
      <c r="E130" s="29">
        <v>20000</v>
      </c>
    </row>
    <row r="131" spans="1:5" s="3" customFormat="1" ht="15">
      <c r="A131" s="30">
        <v>6059</v>
      </c>
      <c r="B131" s="123" t="s">
        <v>16</v>
      </c>
      <c r="C131" s="107"/>
      <c r="D131" s="274">
        <v>20000</v>
      </c>
      <c r="E131" s="327"/>
    </row>
    <row r="132" spans="1:5" s="3" customFormat="1" ht="15">
      <c r="A132" s="57">
        <v>90095</v>
      </c>
      <c r="B132" s="338" t="s">
        <v>17</v>
      </c>
      <c r="C132" s="114" t="s">
        <v>145</v>
      </c>
      <c r="D132" s="110">
        <f>D133+D136</f>
        <v>23594</v>
      </c>
      <c r="E132" s="339">
        <f>E133+E136</f>
        <v>23594</v>
      </c>
    </row>
    <row r="133" spans="1:5" s="171" customFormat="1" ht="15">
      <c r="A133" s="330"/>
      <c r="B133" s="331" t="s">
        <v>146</v>
      </c>
      <c r="C133" s="332"/>
      <c r="D133" s="333">
        <f>D134</f>
        <v>2194</v>
      </c>
      <c r="E133" s="334">
        <f>E135</f>
        <v>2194</v>
      </c>
    </row>
    <row r="134" spans="1:5" s="3" customFormat="1" ht="15">
      <c r="A134" s="30">
        <v>4210</v>
      </c>
      <c r="B134" s="124" t="s">
        <v>18</v>
      </c>
      <c r="C134" s="107"/>
      <c r="D134" s="112">
        <v>2194</v>
      </c>
      <c r="E134" s="327"/>
    </row>
    <row r="135" spans="1:5" s="3" customFormat="1" ht="15">
      <c r="A135" s="30">
        <v>4300</v>
      </c>
      <c r="B135" s="124" t="s">
        <v>13</v>
      </c>
      <c r="C135" s="107"/>
      <c r="D135" s="112"/>
      <c r="E135" s="327">
        <v>2194</v>
      </c>
    </row>
    <row r="136" spans="1:5" s="171" customFormat="1" ht="15">
      <c r="A136" s="195"/>
      <c r="B136" s="335" t="s">
        <v>147</v>
      </c>
      <c r="C136" s="134"/>
      <c r="D136" s="336">
        <f>SUM(D137:D139)</f>
        <v>21400</v>
      </c>
      <c r="E136" s="337">
        <f>SUM(E137:E139)</f>
        <v>21400</v>
      </c>
    </row>
    <row r="137" spans="1:5" s="3" customFormat="1" ht="15">
      <c r="A137" s="30">
        <v>4210</v>
      </c>
      <c r="B137" s="124" t="s">
        <v>18</v>
      </c>
      <c r="C137" s="107"/>
      <c r="D137" s="112"/>
      <c r="E137" s="327">
        <v>10700</v>
      </c>
    </row>
    <row r="138" spans="1:5" s="3" customFormat="1" ht="15">
      <c r="A138" s="30">
        <v>4270</v>
      </c>
      <c r="B138" s="124" t="s">
        <v>33</v>
      </c>
      <c r="C138" s="107"/>
      <c r="D138" s="112">
        <v>21400</v>
      </c>
      <c r="E138" s="327"/>
    </row>
    <row r="139" spans="1:5" s="3" customFormat="1" ht="30.75" thickBot="1">
      <c r="A139" s="30">
        <v>6060</v>
      </c>
      <c r="B139" s="123" t="s">
        <v>148</v>
      </c>
      <c r="C139" s="107"/>
      <c r="D139" s="112"/>
      <c r="E139" s="327">
        <v>10700</v>
      </c>
    </row>
    <row r="140" spans="1:5" s="26" customFormat="1" ht="16.5" thickBot="1" thickTop="1">
      <c r="A140" s="59">
        <v>921</v>
      </c>
      <c r="B140" s="122" t="s">
        <v>152</v>
      </c>
      <c r="C140" s="128" t="s">
        <v>38</v>
      </c>
      <c r="D140" s="24">
        <f>D141</f>
        <v>800</v>
      </c>
      <c r="E140" s="143">
        <f>E141</f>
        <v>800</v>
      </c>
    </row>
    <row r="141" spans="1:5" s="28" customFormat="1" ht="15.75" thickTop="1">
      <c r="A141" s="343">
        <v>92195</v>
      </c>
      <c r="B141" s="257" t="s">
        <v>17</v>
      </c>
      <c r="C141" s="237"/>
      <c r="D141" s="216">
        <f>D142</f>
        <v>800</v>
      </c>
      <c r="E141" s="217">
        <f>E142</f>
        <v>800</v>
      </c>
    </row>
    <row r="142" spans="1:5" s="171" customFormat="1" ht="15">
      <c r="A142" s="330"/>
      <c r="B142" s="331" t="s">
        <v>153</v>
      </c>
      <c r="C142" s="332"/>
      <c r="D142" s="333">
        <f>D143</f>
        <v>800</v>
      </c>
      <c r="E142" s="334">
        <f>E144</f>
        <v>800</v>
      </c>
    </row>
    <row r="143" spans="1:5" s="3" customFormat="1" ht="15">
      <c r="A143" s="30">
        <v>4210</v>
      </c>
      <c r="B143" s="124" t="s">
        <v>18</v>
      </c>
      <c r="C143" s="107"/>
      <c r="D143" s="112">
        <v>800</v>
      </c>
      <c r="E143" s="327"/>
    </row>
    <row r="144" spans="1:5" s="3" customFormat="1" ht="15.75" thickBot="1">
      <c r="A144" s="328">
        <v>4300</v>
      </c>
      <c r="B144" s="350" t="s">
        <v>13</v>
      </c>
      <c r="C144" s="278"/>
      <c r="D144" s="326"/>
      <c r="E144" s="329">
        <v>800</v>
      </c>
    </row>
    <row r="145" spans="1:5" s="61" customFormat="1" ht="17.25" thickBot="1" thickTop="1">
      <c r="A145" s="248"/>
      <c r="B145" s="33" t="s">
        <v>26</v>
      </c>
      <c r="C145" s="175"/>
      <c r="D145" s="385">
        <f>D127+D119+D112+D58+D54+D20+D15+D11+D140+D108</f>
        <v>698029</v>
      </c>
      <c r="E145" s="386">
        <f>E127+E119+E112+E58+E54+E20+E15+E11+E140+E108</f>
        <v>694809</v>
      </c>
    </row>
    <row r="146" spans="1:5" s="62" customFormat="1" ht="17.25" thickBot="1" thickTop="1">
      <c r="A146" s="249"/>
      <c r="B146" s="36" t="s">
        <v>27</v>
      </c>
      <c r="C146" s="108"/>
      <c r="D146" s="387">
        <f>E145-D145</f>
        <v>-3220</v>
      </c>
      <c r="E146" s="388"/>
    </row>
    <row r="147" spans="1:5" s="26" customFormat="1" ht="15.75" thickTop="1">
      <c r="A147" s="63"/>
      <c r="B147" s="63"/>
      <c r="C147" s="64"/>
      <c r="D147" s="65"/>
      <c r="E147" s="65"/>
    </row>
    <row r="148" spans="1:5" s="26" customFormat="1" ht="15">
      <c r="A148" s="63"/>
      <c r="B148" s="63"/>
      <c r="C148" s="64"/>
      <c r="D148" s="63"/>
      <c r="E148" s="65"/>
    </row>
    <row r="149" spans="1:5" s="26" customFormat="1" ht="15">
      <c r="A149" s="63"/>
      <c r="B149" s="63"/>
      <c r="C149" s="64"/>
      <c r="D149" s="65"/>
      <c r="E149" s="65"/>
    </row>
    <row r="150" spans="1:5" s="3" customFormat="1" ht="15">
      <c r="A150" s="63"/>
      <c r="B150" s="63"/>
      <c r="C150" s="64"/>
      <c r="D150" s="63"/>
      <c r="E150" s="65"/>
    </row>
    <row r="151" spans="1:5" s="3" customFormat="1" ht="15">
      <c r="A151" s="1"/>
      <c r="B151" s="1"/>
      <c r="C151" s="66"/>
      <c r="D151" s="38"/>
      <c r="E151" s="38"/>
    </row>
    <row r="152" spans="1:5" s="3" customFormat="1" ht="15">
      <c r="A152" s="1"/>
      <c r="B152" s="1"/>
      <c r="C152" s="66"/>
      <c r="D152" s="38"/>
      <c r="E152" s="38"/>
    </row>
    <row r="153" spans="1:5" s="67" customFormat="1" ht="15">
      <c r="A153" s="1"/>
      <c r="B153" s="1"/>
      <c r="C153" s="66"/>
      <c r="D153" s="38"/>
      <c r="E153" s="38"/>
    </row>
    <row r="154" spans="1:5" s="68" customFormat="1" ht="15">
      <c r="A154" s="1"/>
      <c r="B154" s="1"/>
      <c r="C154" s="66"/>
      <c r="D154" s="38"/>
      <c r="E154" s="38"/>
    </row>
    <row r="155" spans="1:5" s="63" customFormat="1" ht="15">
      <c r="A155" s="1"/>
      <c r="B155" s="1"/>
      <c r="C155" s="66"/>
      <c r="D155" s="38"/>
      <c r="E155" s="38"/>
    </row>
    <row r="156" spans="1:5" s="63" customFormat="1" ht="15">
      <c r="A156" s="1"/>
      <c r="B156" s="1"/>
      <c r="C156" s="66"/>
      <c r="D156" s="1"/>
      <c r="E156" s="38"/>
    </row>
    <row r="157" spans="1:5" s="63" customFormat="1" ht="15">
      <c r="A157" s="1"/>
      <c r="B157" s="1"/>
      <c r="C157" s="66"/>
      <c r="D157" s="1"/>
      <c r="E157" s="38"/>
    </row>
    <row r="158" spans="1:5" s="63" customFormat="1" ht="15">
      <c r="A158" s="1"/>
      <c r="B158" s="1"/>
      <c r="C158" s="66"/>
      <c r="D158" s="1"/>
      <c r="E158" s="38"/>
    </row>
    <row r="159" spans="1:5" s="63" customFormat="1" ht="15">
      <c r="A159" s="1"/>
      <c r="B159" s="1"/>
      <c r="C159" s="66"/>
      <c r="D159" s="1"/>
      <c r="E159" s="38"/>
    </row>
    <row r="160" spans="1:5" s="63" customFormat="1" ht="15">
      <c r="A160" s="1"/>
      <c r="B160" s="1"/>
      <c r="C160" s="66"/>
      <c r="D160" s="1"/>
      <c r="E160" s="38"/>
    </row>
    <row r="161" spans="1:5" s="63" customFormat="1" ht="15">
      <c r="A161" s="1"/>
      <c r="B161" s="1"/>
      <c r="C161" s="66"/>
      <c r="D161" s="1"/>
      <c r="E161" s="38"/>
    </row>
    <row r="162" ht="15">
      <c r="C162" s="66"/>
    </row>
    <row r="163" ht="15">
      <c r="C163" s="66"/>
    </row>
    <row r="164" ht="15">
      <c r="C164" s="66"/>
    </row>
    <row r="165" ht="15">
      <c r="C165" s="66"/>
    </row>
    <row r="166" ht="15">
      <c r="C166" s="66"/>
    </row>
    <row r="167" ht="15">
      <c r="C167" s="66"/>
    </row>
    <row r="168" ht="15">
      <c r="C168" s="66"/>
    </row>
    <row r="169" ht="15">
      <c r="C169" s="66"/>
    </row>
    <row r="170" ht="15">
      <c r="C170" s="66"/>
    </row>
    <row r="171" ht="15">
      <c r="C171" s="66"/>
    </row>
    <row r="172" ht="15">
      <c r="C172" s="66"/>
    </row>
    <row r="173" ht="15">
      <c r="C173" s="66"/>
    </row>
    <row r="174" ht="15">
      <c r="C174" s="66"/>
    </row>
    <row r="175" ht="15">
      <c r="C175" s="66"/>
    </row>
    <row r="176" ht="15">
      <c r="C176" s="66"/>
    </row>
    <row r="177" ht="15">
      <c r="C177" s="66"/>
    </row>
    <row r="178" ht="15">
      <c r="C178" s="66"/>
    </row>
    <row r="179" ht="15">
      <c r="C179" s="66"/>
    </row>
    <row r="180" ht="15">
      <c r="C180" s="66"/>
    </row>
    <row r="181" ht="15">
      <c r="C181" s="66"/>
    </row>
  </sheetData>
  <mergeCells count="1">
    <mergeCell ref="D146:E146"/>
  </mergeCells>
  <printOptions horizontalCentered="1"/>
  <pageMargins left="0" right="0" top="0.984251968503937" bottom="0.75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D2" sqref="D2:D4"/>
    </sheetView>
  </sheetViews>
  <sheetFormatPr defaultColWidth="9.140625" defaultRowHeight="12.75"/>
  <cols>
    <col min="1" max="1" width="7.8515625" style="1" customWidth="1"/>
    <col min="2" max="2" width="42.421875" style="1" customWidth="1"/>
    <col min="3" max="3" width="5.28125" style="1" customWidth="1"/>
    <col min="4" max="4" width="17.7109375" style="1" customWidth="1"/>
    <col min="5" max="5" width="16.8515625" style="1" customWidth="1"/>
    <col min="6" max="16384" width="10.00390625" style="1" customWidth="1"/>
  </cols>
  <sheetData>
    <row r="1" spans="2:4" ht="15">
      <c r="B1" s="2"/>
      <c r="C1" s="3"/>
      <c r="D1" s="4" t="s">
        <v>0</v>
      </c>
    </row>
    <row r="2" spans="1:4" ht="15">
      <c r="A2" s="5"/>
      <c r="B2" s="6"/>
      <c r="C2" s="7"/>
      <c r="D2" s="8" t="s">
        <v>162</v>
      </c>
    </row>
    <row r="3" spans="1:4" ht="15">
      <c r="A3" s="5"/>
      <c r="B3" s="6"/>
      <c r="C3" s="7"/>
      <c r="D3" s="9" t="s">
        <v>1</v>
      </c>
    </row>
    <row r="4" spans="1:4" ht="15">
      <c r="A4" s="5"/>
      <c r="B4" s="6"/>
      <c r="C4" s="7"/>
      <c r="D4" s="9" t="s">
        <v>163</v>
      </c>
    </row>
    <row r="5" spans="1:4" ht="15">
      <c r="A5" s="5"/>
      <c r="B5" s="6"/>
      <c r="C5" s="7"/>
      <c r="D5" s="9"/>
    </row>
    <row r="6" spans="1:5" s="3" customFormat="1" ht="37.5">
      <c r="A6" s="10" t="s">
        <v>2</v>
      </c>
      <c r="B6" s="11"/>
      <c r="C6" s="12"/>
      <c r="D6" s="12"/>
      <c r="E6" s="12"/>
    </row>
    <row r="7" spans="1:5" s="3" customFormat="1" ht="15.75" thickBot="1">
      <c r="A7" s="13"/>
      <c r="B7" s="11"/>
      <c r="C7" s="12"/>
      <c r="D7" s="12"/>
      <c r="E7" s="137" t="s">
        <v>3</v>
      </c>
    </row>
    <row r="8" spans="1:5" s="16" customFormat="1" ht="22.5">
      <c r="A8" s="48" t="s">
        <v>4</v>
      </c>
      <c r="B8" s="389" t="s">
        <v>5</v>
      </c>
      <c r="C8" s="49" t="s">
        <v>6</v>
      </c>
      <c r="D8" s="177" t="s">
        <v>7</v>
      </c>
      <c r="E8" s="15"/>
    </row>
    <row r="9" spans="1:5" s="16" customFormat="1" ht="15">
      <c r="A9" s="297" t="s">
        <v>8</v>
      </c>
      <c r="B9" s="390"/>
      <c r="C9" s="151" t="s">
        <v>9</v>
      </c>
      <c r="D9" s="178" t="s">
        <v>10</v>
      </c>
      <c r="E9" s="17" t="s">
        <v>11</v>
      </c>
    </row>
    <row r="10" spans="1:5" s="21" customFormat="1" ht="12" thickBot="1">
      <c r="A10" s="298">
        <v>1</v>
      </c>
      <c r="B10" s="285">
        <v>2</v>
      </c>
      <c r="C10" s="18">
        <v>3</v>
      </c>
      <c r="D10" s="19">
        <v>4</v>
      </c>
      <c r="E10" s="20">
        <v>5</v>
      </c>
    </row>
    <row r="11" spans="1:5" s="284" customFormat="1" ht="16.5" thickBot="1" thickTop="1">
      <c r="A11" s="55">
        <v>710</v>
      </c>
      <c r="B11" s="286" t="s">
        <v>62</v>
      </c>
      <c r="C11" s="283" t="s">
        <v>64</v>
      </c>
      <c r="D11" s="180">
        <f>D12</f>
        <v>3446</v>
      </c>
      <c r="E11" s="86">
        <f>E12</f>
        <v>3446</v>
      </c>
    </row>
    <row r="12" spans="1:5" s="26" customFormat="1" ht="15.75" thickTop="1">
      <c r="A12" s="279">
        <v>71015</v>
      </c>
      <c r="B12" s="287" t="s">
        <v>63</v>
      </c>
      <c r="C12" s="280"/>
      <c r="D12" s="281">
        <f>D14+D15</f>
        <v>3446</v>
      </c>
      <c r="E12" s="282">
        <f>E13</f>
        <v>3446</v>
      </c>
    </row>
    <row r="13" spans="1:5" s="54" customFormat="1" ht="15">
      <c r="A13" s="30">
        <v>4010</v>
      </c>
      <c r="B13" s="205" t="s">
        <v>105</v>
      </c>
      <c r="C13" s="208"/>
      <c r="D13" s="52"/>
      <c r="E13" s="29">
        <v>3446</v>
      </c>
    </row>
    <row r="14" spans="1:5" s="54" customFormat="1" ht="15">
      <c r="A14" s="30">
        <v>4040</v>
      </c>
      <c r="B14" s="244" t="s">
        <v>59</v>
      </c>
      <c r="C14" s="208"/>
      <c r="D14" s="52">
        <v>535</v>
      </c>
      <c r="E14" s="29"/>
    </row>
    <row r="15" spans="1:5" s="53" customFormat="1" ht="15.75" thickBot="1">
      <c r="A15" s="30">
        <v>4110</v>
      </c>
      <c r="B15" s="244" t="s">
        <v>23</v>
      </c>
      <c r="C15" s="232"/>
      <c r="D15" s="52">
        <v>2911</v>
      </c>
      <c r="E15" s="233"/>
    </row>
    <row r="16" spans="1:5" s="26" customFormat="1" ht="16.5" thickBot="1" thickTop="1">
      <c r="A16" s="22">
        <v>801</v>
      </c>
      <c r="B16" s="122" t="s">
        <v>14</v>
      </c>
      <c r="C16" s="152" t="s">
        <v>15</v>
      </c>
      <c r="D16" s="24">
        <f>D17+D26+D31+D44+D49</f>
        <v>39463</v>
      </c>
      <c r="E16" s="25">
        <f>E17+E26+E31+E44+E49</f>
        <v>42683</v>
      </c>
    </row>
    <row r="17" spans="1:5" s="26" customFormat="1" ht="15.75" thickTop="1">
      <c r="A17" s="144">
        <v>80120</v>
      </c>
      <c r="B17" s="209" t="s">
        <v>107</v>
      </c>
      <c r="C17" s="210"/>
      <c r="D17" s="159">
        <f>SUM(D18:D25)</f>
        <v>12963</v>
      </c>
      <c r="E17" s="145">
        <f>SUM(E18:E25)</f>
        <v>10850</v>
      </c>
    </row>
    <row r="18" spans="1:5" s="54" customFormat="1" ht="12.75" customHeight="1">
      <c r="A18" s="30">
        <v>3020</v>
      </c>
      <c r="B18" s="123" t="s">
        <v>91</v>
      </c>
      <c r="C18" s="208"/>
      <c r="D18" s="52">
        <v>600</v>
      </c>
      <c r="E18" s="29"/>
    </row>
    <row r="19" spans="1:5" s="54" customFormat="1" ht="15">
      <c r="A19" s="30">
        <v>4210</v>
      </c>
      <c r="B19" s="124" t="s">
        <v>18</v>
      </c>
      <c r="C19" s="208"/>
      <c r="D19" s="52"/>
      <c r="E19" s="29">
        <v>7750</v>
      </c>
    </row>
    <row r="20" spans="1:5" s="54" customFormat="1" ht="15">
      <c r="A20" s="30">
        <v>4260</v>
      </c>
      <c r="B20" s="123" t="s">
        <v>37</v>
      </c>
      <c r="C20" s="208"/>
      <c r="D20" s="52">
        <v>6000</v>
      </c>
      <c r="E20" s="29"/>
    </row>
    <row r="21" spans="1:5" s="54" customFormat="1" ht="15">
      <c r="A21" s="30">
        <v>4280</v>
      </c>
      <c r="B21" s="123" t="s">
        <v>40</v>
      </c>
      <c r="C21" s="208"/>
      <c r="D21" s="52"/>
      <c r="E21" s="29">
        <v>100</v>
      </c>
    </row>
    <row r="22" spans="1:5" s="54" customFormat="1" ht="15">
      <c r="A22" s="30">
        <v>4300</v>
      </c>
      <c r="B22" s="124" t="s">
        <v>13</v>
      </c>
      <c r="C22" s="208"/>
      <c r="D22" s="52"/>
      <c r="E22" s="29">
        <v>3000</v>
      </c>
    </row>
    <row r="23" spans="1:5" s="54" customFormat="1" ht="45">
      <c r="A23" s="30">
        <v>4370</v>
      </c>
      <c r="B23" s="123" t="s">
        <v>41</v>
      </c>
      <c r="C23" s="208"/>
      <c r="D23" s="52">
        <v>150</v>
      </c>
      <c r="E23" s="29"/>
    </row>
    <row r="24" spans="1:5" s="54" customFormat="1" ht="30">
      <c r="A24" s="30">
        <v>4390</v>
      </c>
      <c r="B24" s="123" t="s">
        <v>135</v>
      </c>
      <c r="C24" s="208"/>
      <c r="D24" s="52">
        <v>4100</v>
      </c>
      <c r="E24" s="29"/>
    </row>
    <row r="25" spans="1:5" s="54" customFormat="1" ht="15">
      <c r="A25" s="93">
        <v>4440</v>
      </c>
      <c r="B25" s="211" t="s">
        <v>25</v>
      </c>
      <c r="C25" s="212"/>
      <c r="D25" s="213">
        <v>2113</v>
      </c>
      <c r="E25" s="214"/>
    </row>
    <row r="26" spans="1:5" s="26" customFormat="1" ht="15">
      <c r="A26" s="27">
        <v>80123</v>
      </c>
      <c r="B26" s="215" t="s">
        <v>109</v>
      </c>
      <c r="C26" s="153"/>
      <c r="D26" s="216">
        <f>SUM(D27:D30)</f>
        <v>2000</v>
      </c>
      <c r="E26" s="217">
        <f>SUM(E27:E30)</f>
        <v>500</v>
      </c>
    </row>
    <row r="27" spans="1:5" s="54" customFormat="1" ht="15">
      <c r="A27" s="94">
        <v>4350</v>
      </c>
      <c r="B27" s="358" t="s">
        <v>57</v>
      </c>
      <c r="C27" s="359"/>
      <c r="D27" s="225">
        <v>200</v>
      </c>
      <c r="E27" s="109"/>
    </row>
    <row r="28" spans="1:5" s="54" customFormat="1" ht="45">
      <c r="A28" s="93">
        <v>4370</v>
      </c>
      <c r="B28" s="211" t="s">
        <v>41</v>
      </c>
      <c r="C28" s="212"/>
      <c r="D28" s="213">
        <v>800</v>
      </c>
      <c r="E28" s="214"/>
    </row>
    <row r="29" spans="1:5" s="54" customFormat="1" ht="15">
      <c r="A29" s="30">
        <v>4410</v>
      </c>
      <c r="B29" s="119" t="s">
        <v>19</v>
      </c>
      <c r="C29" s="208"/>
      <c r="D29" s="52">
        <v>1000</v>
      </c>
      <c r="E29" s="29"/>
    </row>
    <row r="30" spans="1:5" s="54" customFormat="1" ht="30">
      <c r="A30" s="93">
        <v>4700</v>
      </c>
      <c r="B30" s="318" t="s">
        <v>30</v>
      </c>
      <c r="C30" s="212"/>
      <c r="D30" s="213"/>
      <c r="E30" s="214">
        <v>500</v>
      </c>
    </row>
    <row r="31" spans="1:5" s="56" customFormat="1" ht="15">
      <c r="A31" s="57">
        <v>80130</v>
      </c>
      <c r="B31" s="130" t="s">
        <v>110</v>
      </c>
      <c r="C31" s="185"/>
      <c r="D31" s="179">
        <f>SUM(D32:D43)</f>
        <v>8600</v>
      </c>
      <c r="E31" s="111">
        <f>SUM(E32:E43)</f>
        <v>10100</v>
      </c>
    </row>
    <row r="32" spans="1:5" s="54" customFormat="1" ht="15">
      <c r="A32" s="30">
        <v>4210</v>
      </c>
      <c r="B32" s="124" t="s">
        <v>18</v>
      </c>
      <c r="C32" s="208"/>
      <c r="D32" s="52"/>
      <c r="E32" s="29">
        <v>5000</v>
      </c>
    </row>
    <row r="33" spans="1:5" s="54" customFormat="1" ht="15">
      <c r="A33" s="30">
        <v>4270</v>
      </c>
      <c r="B33" s="119" t="s">
        <v>33</v>
      </c>
      <c r="C33" s="208"/>
      <c r="D33" s="52">
        <v>2900</v>
      </c>
      <c r="E33" s="29"/>
    </row>
    <row r="34" spans="1:5" s="54" customFormat="1" ht="15">
      <c r="A34" s="30">
        <v>4280</v>
      </c>
      <c r="B34" s="123" t="s">
        <v>40</v>
      </c>
      <c r="C34" s="208"/>
      <c r="D34" s="52"/>
      <c r="E34" s="29">
        <v>2300</v>
      </c>
    </row>
    <row r="35" spans="1:5" s="54" customFormat="1" ht="15">
      <c r="A35" s="30">
        <v>4300</v>
      </c>
      <c r="B35" s="124" t="s">
        <v>13</v>
      </c>
      <c r="C35" s="208"/>
      <c r="D35" s="52">
        <v>2600</v>
      </c>
      <c r="E35" s="29"/>
    </row>
    <row r="36" spans="1:5" s="54" customFormat="1" ht="15">
      <c r="A36" s="30">
        <v>4350</v>
      </c>
      <c r="B36" s="123" t="s">
        <v>57</v>
      </c>
      <c r="C36" s="208"/>
      <c r="D36" s="52">
        <v>500</v>
      </c>
      <c r="E36" s="29"/>
    </row>
    <row r="37" spans="1:5" s="54" customFormat="1" ht="45">
      <c r="A37" s="93">
        <v>4370</v>
      </c>
      <c r="B37" s="211" t="s">
        <v>41</v>
      </c>
      <c r="C37" s="212"/>
      <c r="D37" s="213">
        <v>1000</v>
      </c>
      <c r="E37" s="214"/>
    </row>
    <row r="38" spans="1:5" s="54" customFormat="1" ht="30">
      <c r="A38" s="94">
        <v>4390</v>
      </c>
      <c r="B38" s="358" t="s">
        <v>135</v>
      </c>
      <c r="C38" s="359"/>
      <c r="D38" s="225"/>
      <c r="E38" s="109">
        <v>2100</v>
      </c>
    </row>
    <row r="39" spans="1:5" s="54" customFormat="1" ht="15">
      <c r="A39" s="30">
        <v>4410</v>
      </c>
      <c r="B39" s="119" t="s">
        <v>19</v>
      </c>
      <c r="C39" s="208"/>
      <c r="D39" s="52">
        <v>500</v>
      </c>
      <c r="E39" s="29"/>
    </row>
    <row r="40" spans="1:5" s="54" customFormat="1" ht="15">
      <c r="A40" s="30">
        <v>4420</v>
      </c>
      <c r="B40" s="119" t="s">
        <v>20</v>
      </c>
      <c r="C40" s="208"/>
      <c r="D40" s="52">
        <v>200</v>
      </c>
      <c r="E40" s="29"/>
    </row>
    <row r="41" spans="1:5" s="54" customFormat="1" ht="15">
      <c r="A41" s="30">
        <v>4440</v>
      </c>
      <c r="B41" s="218" t="s">
        <v>25</v>
      </c>
      <c r="C41" s="208"/>
      <c r="D41" s="52">
        <v>400</v>
      </c>
      <c r="E41" s="29"/>
    </row>
    <row r="42" spans="1:5" s="54" customFormat="1" ht="30.75" customHeight="1">
      <c r="A42" s="30">
        <v>4740</v>
      </c>
      <c r="B42" s="218" t="s">
        <v>22</v>
      </c>
      <c r="C42" s="208"/>
      <c r="D42" s="52">
        <v>500</v>
      </c>
      <c r="E42" s="29"/>
    </row>
    <row r="43" spans="1:5" s="54" customFormat="1" ht="30">
      <c r="A43" s="30">
        <v>4750</v>
      </c>
      <c r="B43" s="119" t="s">
        <v>31</v>
      </c>
      <c r="C43" s="208"/>
      <c r="D43" s="52"/>
      <c r="E43" s="29">
        <v>700</v>
      </c>
    </row>
    <row r="44" spans="1:5" s="26" customFormat="1" ht="15">
      <c r="A44" s="57">
        <v>80146</v>
      </c>
      <c r="B44" s="130" t="s">
        <v>43</v>
      </c>
      <c r="C44" s="153"/>
      <c r="D44" s="179">
        <f>SUM(D45:D48)</f>
        <v>8000</v>
      </c>
      <c r="E44" s="111">
        <f>SUM(E45:E48)</f>
        <v>8000</v>
      </c>
    </row>
    <row r="45" spans="1:5" s="26" customFormat="1" ht="15">
      <c r="A45" s="30">
        <v>4210</v>
      </c>
      <c r="B45" s="124" t="s">
        <v>18</v>
      </c>
      <c r="C45" s="154"/>
      <c r="D45" s="52"/>
      <c r="E45" s="29">
        <v>2800</v>
      </c>
    </row>
    <row r="46" spans="1:5" s="26" customFormat="1" ht="15">
      <c r="A46" s="30">
        <v>4300</v>
      </c>
      <c r="B46" s="124" t="s">
        <v>13</v>
      </c>
      <c r="C46" s="154"/>
      <c r="D46" s="52">
        <v>4800</v>
      </c>
      <c r="E46" s="29"/>
    </row>
    <row r="47" spans="1:5" s="26" customFormat="1" ht="30">
      <c r="A47" s="30">
        <v>4300</v>
      </c>
      <c r="B47" s="124" t="s">
        <v>111</v>
      </c>
      <c r="C47" s="154"/>
      <c r="D47" s="52"/>
      <c r="E47" s="29">
        <v>5200</v>
      </c>
    </row>
    <row r="48" spans="1:5" s="26" customFormat="1" ht="30">
      <c r="A48" s="30">
        <v>4700</v>
      </c>
      <c r="B48" s="119" t="s">
        <v>30</v>
      </c>
      <c r="C48" s="154"/>
      <c r="D48" s="52">
        <v>3200</v>
      </c>
      <c r="E48" s="29"/>
    </row>
    <row r="49" spans="1:5" s="26" customFormat="1" ht="15">
      <c r="A49" s="57">
        <v>80195</v>
      </c>
      <c r="B49" s="184" t="s">
        <v>17</v>
      </c>
      <c r="C49" s="185"/>
      <c r="D49" s="179">
        <f>SUM(D51:D53)</f>
        <v>7900</v>
      </c>
      <c r="E49" s="111">
        <f>SUM(E50:E53)</f>
        <v>13233</v>
      </c>
    </row>
    <row r="50" spans="1:5" s="26" customFormat="1" ht="30">
      <c r="A50" s="30">
        <v>4170</v>
      </c>
      <c r="B50" s="124" t="s">
        <v>136</v>
      </c>
      <c r="C50" s="231"/>
      <c r="D50" s="223"/>
      <c r="E50" s="29">
        <v>3220</v>
      </c>
    </row>
    <row r="51" spans="1:5" s="26" customFormat="1" ht="15">
      <c r="A51" s="30">
        <v>4210</v>
      </c>
      <c r="B51" s="124" t="s">
        <v>18</v>
      </c>
      <c r="C51" s="154"/>
      <c r="D51" s="52"/>
      <c r="E51" s="29">
        <v>200</v>
      </c>
    </row>
    <row r="52" spans="1:5" s="26" customFormat="1" ht="15">
      <c r="A52" s="30">
        <v>4300</v>
      </c>
      <c r="B52" s="124" t="s">
        <v>13</v>
      </c>
      <c r="C52" s="154"/>
      <c r="D52" s="52">
        <v>7900</v>
      </c>
      <c r="E52" s="29"/>
    </row>
    <row r="53" spans="1:5" s="26" customFormat="1" ht="19.5" customHeight="1" thickBot="1">
      <c r="A53" s="30">
        <v>4300</v>
      </c>
      <c r="B53" s="124" t="s">
        <v>112</v>
      </c>
      <c r="C53" s="154"/>
      <c r="D53" s="52"/>
      <c r="E53" s="29">
        <v>9813</v>
      </c>
    </row>
    <row r="54" spans="1:5" s="26" customFormat="1" ht="16.5" thickBot="1" thickTop="1">
      <c r="A54" s="22">
        <v>852</v>
      </c>
      <c r="B54" s="122" t="s">
        <v>51</v>
      </c>
      <c r="C54" s="152"/>
      <c r="D54" s="24">
        <f>D55</f>
        <v>950</v>
      </c>
      <c r="E54" s="25">
        <f>E55</f>
        <v>950</v>
      </c>
    </row>
    <row r="55" spans="1:5" s="26" customFormat="1" ht="15.75" thickTop="1">
      <c r="A55" s="57">
        <v>85201</v>
      </c>
      <c r="B55" s="130" t="s">
        <v>92</v>
      </c>
      <c r="C55" s="153" t="s">
        <v>52</v>
      </c>
      <c r="D55" s="179">
        <f>D56+D59</f>
        <v>950</v>
      </c>
      <c r="E55" s="111">
        <f>E56+E59</f>
        <v>950</v>
      </c>
    </row>
    <row r="56" spans="1:5" s="171" customFormat="1" ht="15">
      <c r="A56" s="299"/>
      <c r="B56" s="347" t="s">
        <v>93</v>
      </c>
      <c r="C56" s="190"/>
      <c r="D56" s="310">
        <f>D57</f>
        <v>490</v>
      </c>
      <c r="E56" s="198">
        <f>E58</f>
        <v>800</v>
      </c>
    </row>
    <row r="57" spans="1:5" s="26" customFormat="1" ht="15">
      <c r="A57" s="30">
        <v>4260</v>
      </c>
      <c r="B57" s="242" t="s">
        <v>37</v>
      </c>
      <c r="C57" s="189"/>
      <c r="D57" s="52">
        <v>490</v>
      </c>
      <c r="E57" s="29"/>
    </row>
    <row r="58" spans="1:5" s="26" customFormat="1" ht="15">
      <c r="A58" s="30">
        <v>4300</v>
      </c>
      <c r="B58" s="242" t="s">
        <v>13</v>
      </c>
      <c r="C58" s="189"/>
      <c r="D58" s="52"/>
      <c r="E58" s="29">
        <v>800</v>
      </c>
    </row>
    <row r="59" spans="1:5" s="171" customFormat="1" ht="15">
      <c r="A59" s="299"/>
      <c r="B59" s="348" t="s">
        <v>94</v>
      </c>
      <c r="C59" s="190"/>
      <c r="D59" s="310">
        <f>SUM(D60:D64)</f>
        <v>460</v>
      </c>
      <c r="E59" s="198">
        <f>SUM(E60:E64)</f>
        <v>150</v>
      </c>
    </row>
    <row r="60" spans="1:5" s="26" customFormat="1" ht="15">
      <c r="A60" s="30">
        <v>4110</v>
      </c>
      <c r="B60" s="242" t="s">
        <v>23</v>
      </c>
      <c r="C60" s="189"/>
      <c r="D60" s="52">
        <v>30</v>
      </c>
      <c r="E60" s="29"/>
    </row>
    <row r="61" spans="1:5" s="26" customFormat="1" ht="15">
      <c r="A61" s="93">
        <v>4120</v>
      </c>
      <c r="B61" s="360" t="s">
        <v>96</v>
      </c>
      <c r="C61" s="361"/>
      <c r="D61" s="213">
        <v>80</v>
      </c>
      <c r="E61" s="214"/>
    </row>
    <row r="62" spans="1:5" s="26" customFormat="1" ht="15">
      <c r="A62" s="30">
        <v>4260</v>
      </c>
      <c r="B62" s="242" t="s">
        <v>37</v>
      </c>
      <c r="C62" s="189"/>
      <c r="D62" s="52">
        <v>310</v>
      </c>
      <c r="E62" s="29"/>
    </row>
    <row r="63" spans="1:5" s="26" customFormat="1" ht="15">
      <c r="A63" s="30">
        <v>4300</v>
      </c>
      <c r="B63" s="242" t="s">
        <v>13</v>
      </c>
      <c r="C63" s="189"/>
      <c r="D63" s="52"/>
      <c r="E63" s="29">
        <v>150</v>
      </c>
    </row>
    <row r="64" spans="1:5" s="26" customFormat="1" ht="30.75" thickBot="1">
      <c r="A64" s="30">
        <v>4700</v>
      </c>
      <c r="B64" s="155" t="s">
        <v>30</v>
      </c>
      <c r="C64" s="189"/>
      <c r="D64" s="52">
        <v>40</v>
      </c>
      <c r="E64" s="29"/>
    </row>
    <row r="65" spans="1:5" s="171" customFormat="1" ht="16.5" thickBot="1" thickTop="1">
      <c r="A65" s="344" t="s">
        <v>86</v>
      </c>
      <c r="B65" s="345" t="s">
        <v>45</v>
      </c>
      <c r="C65" s="346" t="s">
        <v>15</v>
      </c>
      <c r="D65" s="180">
        <f>D66+D70+D74+D76+D82</f>
        <v>10200</v>
      </c>
      <c r="E65" s="308">
        <f>E66+E70+E74+E76+E82</f>
        <v>10200</v>
      </c>
    </row>
    <row r="66" spans="1:5" s="171" customFormat="1" ht="15.75" thickTop="1">
      <c r="A66" s="300" t="s">
        <v>113</v>
      </c>
      <c r="B66" s="288" t="s">
        <v>114</v>
      </c>
      <c r="C66" s="219"/>
      <c r="D66" s="220">
        <f>SUM(D67:D69)</f>
        <v>1000</v>
      </c>
      <c r="E66" s="221">
        <f>SUM(E67:E69)</f>
        <v>1000</v>
      </c>
    </row>
    <row r="67" spans="1:5" s="171" customFormat="1" ht="15">
      <c r="A67" s="30">
        <v>4280</v>
      </c>
      <c r="B67" s="289" t="s">
        <v>40</v>
      </c>
      <c r="C67" s="226"/>
      <c r="D67" s="225"/>
      <c r="E67" s="109">
        <v>400</v>
      </c>
    </row>
    <row r="68" spans="1:5" s="171" customFormat="1" ht="15">
      <c r="A68" s="30">
        <v>4300</v>
      </c>
      <c r="B68" s="290" t="s">
        <v>13</v>
      </c>
      <c r="C68" s="222"/>
      <c r="D68" s="52">
        <v>1000</v>
      </c>
      <c r="E68" s="29"/>
    </row>
    <row r="69" spans="1:5" s="171" customFormat="1" ht="30">
      <c r="A69" s="93">
        <v>4700</v>
      </c>
      <c r="B69" s="291" t="s">
        <v>30</v>
      </c>
      <c r="C69" s="229"/>
      <c r="D69" s="213"/>
      <c r="E69" s="214">
        <v>600</v>
      </c>
    </row>
    <row r="70" spans="1:5" s="171" customFormat="1" ht="30">
      <c r="A70" s="301" t="s">
        <v>87</v>
      </c>
      <c r="B70" s="292" t="s">
        <v>46</v>
      </c>
      <c r="C70" s="174"/>
      <c r="D70" s="179">
        <f>SUM(D71:D73)</f>
        <v>1500</v>
      </c>
      <c r="E70" s="111">
        <f>SUM(E71:E73)</f>
        <v>1500</v>
      </c>
    </row>
    <row r="71" spans="1:5" s="171" customFormat="1" ht="15" customHeight="1">
      <c r="A71" s="94">
        <v>3020</v>
      </c>
      <c r="B71" s="289" t="s">
        <v>91</v>
      </c>
      <c r="C71" s="227"/>
      <c r="D71" s="52">
        <v>1000</v>
      </c>
      <c r="E71" s="194"/>
    </row>
    <row r="72" spans="1:5" s="170" customFormat="1" ht="15">
      <c r="A72" s="373" t="s">
        <v>56</v>
      </c>
      <c r="B72" s="374" t="s">
        <v>13</v>
      </c>
      <c r="C72" s="375"/>
      <c r="D72" s="213"/>
      <c r="E72" s="214">
        <v>1500</v>
      </c>
    </row>
    <row r="73" spans="1:5" s="170" customFormat="1" ht="45">
      <c r="A73" s="376">
        <v>4370</v>
      </c>
      <c r="B73" s="377" t="s">
        <v>41</v>
      </c>
      <c r="C73" s="378"/>
      <c r="D73" s="313">
        <v>500</v>
      </c>
      <c r="E73" s="379"/>
    </row>
    <row r="74" spans="1:5" s="171" customFormat="1" ht="30">
      <c r="A74" s="301" t="s">
        <v>88</v>
      </c>
      <c r="B74" s="292" t="s">
        <v>134</v>
      </c>
      <c r="C74" s="174"/>
      <c r="D74" s="179"/>
      <c r="E74" s="111">
        <f>E75</f>
        <v>2000</v>
      </c>
    </row>
    <row r="75" spans="1:5" s="170" customFormat="1" ht="15">
      <c r="A75" s="161" t="s">
        <v>115</v>
      </c>
      <c r="B75" s="218" t="s">
        <v>105</v>
      </c>
      <c r="C75" s="58"/>
      <c r="D75" s="52"/>
      <c r="E75" s="29">
        <v>2000</v>
      </c>
    </row>
    <row r="76" spans="1:5" s="171" customFormat="1" ht="15">
      <c r="A76" s="301" t="s">
        <v>117</v>
      </c>
      <c r="B76" s="294" t="s">
        <v>118</v>
      </c>
      <c r="C76" s="230"/>
      <c r="D76" s="179">
        <f>SUM(D77:D81)</f>
        <v>5700</v>
      </c>
      <c r="E76" s="111">
        <f>SUM(E77:E81)</f>
        <v>5700</v>
      </c>
    </row>
    <row r="77" spans="1:5" s="170" customFormat="1" ht="15">
      <c r="A77" s="30">
        <v>4210</v>
      </c>
      <c r="B77" s="295" t="s">
        <v>18</v>
      </c>
      <c r="C77" s="224"/>
      <c r="D77" s="225">
        <v>2700</v>
      </c>
      <c r="E77" s="109"/>
    </row>
    <row r="78" spans="1:5" s="170" customFormat="1" ht="15">
      <c r="A78" s="30">
        <v>4270</v>
      </c>
      <c r="B78" s="155" t="s">
        <v>33</v>
      </c>
      <c r="C78" s="58"/>
      <c r="D78" s="52">
        <v>1000</v>
      </c>
      <c r="E78" s="29"/>
    </row>
    <row r="79" spans="1:5" s="170" customFormat="1" ht="15">
      <c r="A79" s="161" t="s">
        <v>56</v>
      </c>
      <c r="B79" s="290" t="s">
        <v>13</v>
      </c>
      <c r="C79" s="58"/>
      <c r="D79" s="52"/>
      <c r="E79" s="29">
        <v>5700</v>
      </c>
    </row>
    <row r="80" spans="1:5" s="170" customFormat="1" ht="45">
      <c r="A80" s="30">
        <v>4370</v>
      </c>
      <c r="B80" s="218" t="s">
        <v>41</v>
      </c>
      <c r="C80" s="58"/>
      <c r="D80" s="52">
        <v>1000</v>
      </c>
      <c r="E80" s="29"/>
    </row>
    <row r="81" spans="1:5" s="170" customFormat="1" ht="30">
      <c r="A81" s="93">
        <v>4390</v>
      </c>
      <c r="B81" s="293" t="s">
        <v>135</v>
      </c>
      <c r="C81" s="58"/>
      <c r="D81" s="52">
        <v>1000</v>
      </c>
      <c r="E81" s="29"/>
    </row>
    <row r="82" spans="1:5" s="171" customFormat="1" ht="15">
      <c r="A82" s="301" t="s">
        <v>116</v>
      </c>
      <c r="B82" s="294" t="s">
        <v>17</v>
      </c>
      <c r="C82" s="230"/>
      <c r="D82" s="179">
        <f>SUM(D83:D84)</f>
        <v>2000</v>
      </c>
      <c r="E82" s="111"/>
    </row>
    <row r="83" spans="1:5" s="170" customFormat="1" ht="15">
      <c r="A83" s="30">
        <v>4110</v>
      </c>
      <c r="B83" s="242" t="s">
        <v>23</v>
      </c>
      <c r="C83" s="224"/>
      <c r="D83" s="225">
        <v>720</v>
      </c>
      <c r="E83" s="109"/>
    </row>
    <row r="84" spans="1:5" s="170" customFormat="1" ht="15.75" thickBot="1">
      <c r="A84" s="161" t="s">
        <v>56</v>
      </c>
      <c r="B84" s="296" t="s">
        <v>151</v>
      </c>
      <c r="C84" s="58"/>
      <c r="D84" s="52">
        <v>1280</v>
      </c>
      <c r="E84" s="29"/>
    </row>
    <row r="85" spans="1:5" s="35" customFormat="1" ht="17.25" thickBot="1" thickTop="1">
      <c r="A85" s="248"/>
      <c r="B85" s="33" t="s">
        <v>26</v>
      </c>
      <c r="C85" s="33"/>
      <c r="D85" s="181">
        <f>D65+D54+D16+D11</f>
        <v>54059</v>
      </c>
      <c r="E85" s="34">
        <f>E65+E54+E16+E11</f>
        <v>57279</v>
      </c>
    </row>
    <row r="86" spans="1:5" s="62" customFormat="1" ht="17.25" thickBot="1" thickTop="1">
      <c r="A86" s="249"/>
      <c r="B86" s="36" t="s">
        <v>27</v>
      </c>
      <c r="C86" s="108"/>
      <c r="D86" s="387">
        <f>E85-D85</f>
        <v>3220</v>
      </c>
      <c r="E86" s="388"/>
    </row>
    <row r="87" ht="15.75" thickTop="1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  <row r="103" ht="15">
      <c r="C103" s="37"/>
    </row>
    <row r="104" ht="15">
      <c r="C104" s="37"/>
    </row>
    <row r="105" ht="15">
      <c r="C105" s="37"/>
    </row>
    <row r="106" ht="15">
      <c r="C106" s="37"/>
    </row>
    <row r="107" ht="15">
      <c r="C107" s="37"/>
    </row>
    <row r="108" ht="15">
      <c r="C108" s="37"/>
    </row>
    <row r="109" ht="15">
      <c r="C109" s="37"/>
    </row>
    <row r="110" ht="15">
      <c r="C110" s="37"/>
    </row>
    <row r="111" ht="15">
      <c r="C111" s="37"/>
    </row>
    <row r="112" ht="15">
      <c r="C112" s="37"/>
    </row>
  </sheetData>
  <mergeCells count="2">
    <mergeCell ref="B8:B9"/>
    <mergeCell ref="D86:E86"/>
  </mergeCells>
  <printOptions horizontalCentered="1"/>
  <pageMargins left="0" right="0" top="0.984251968503937" bottom="0.98" header="0.5118110236220472" footer="0.5118110236220472"/>
  <pageSetup firstPageNumber="9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" sqref="D2:D4"/>
    </sheetView>
  </sheetViews>
  <sheetFormatPr defaultColWidth="9.140625" defaultRowHeight="12.75"/>
  <cols>
    <col min="1" max="1" width="6.8515625" style="91" customWidth="1"/>
    <col min="2" max="2" width="43.28125" style="91" customWidth="1"/>
    <col min="3" max="3" width="6.00390625" style="92" customWidth="1"/>
    <col min="4" max="4" width="17.8515625" style="92" customWidth="1"/>
    <col min="5" max="5" width="17.7109375" style="91" customWidth="1"/>
    <col min="6" max="6" width="14.00390625" style="91" customWidth="1"/>
    <col min="7" max="16384" width="10.00390625" style="91" customWidth="1"/>
  </cols>
  <sheetData>
    <row r="1" spans="3:4" s="69" customFormat="1" ht="13.5" customHeight="1">
      <c r="C1" s="58"/>
      <c r="D1" s="4" t="s">
        <v>34</v>
      </c>
    </row>
    <row r="2" spans="1:4" s="69" customFormat="1" ht="13.5" customHeight="1">
      <c r="A2" s="70"/>
      <c r="B2" s="71"/>
      <c r="C2" s="72"/>
      <c r="D2" s="8" t="s">
        <v>162</v>
      </c>
    </row>
    <row r="3" spans="1:4" s="69" customFormat="1" ht="13.5" customHeight="1">
      <c r="A3" s="70"/>
      <c r="B3" s="71"/>
      <c r="C3" s="72"/>
      <c r="D3" s="9" t="s">
        <v>1</v>
      </c>
    </row>
    <row r="4" spans="1:4" s="69" customFormat="1" ht="13.5" customHeight="1">
      <c r="A4" s="70"/>
      <c r="B4" s="71"/>
      <c r="C4" s="72"/>
      <c r="D4" s="9" t="s">
        <v>163</v>
      </c>
    </row>
    <row r="5" spans="1:5" s="69" customFormat="1" ht="15.75" customHeight="1">
      <c r="A5" s="70"/>
      <c r="B5" s="71"/>
      <c r="C5" s="72"/>
      <c r="D5" s="72"/>
      <c r="E5" s="8"/>
    </row>
    <row r="6" spans="1:5" s="69" customFormat="1" ht="65.25" customHeight="1">
      <c r="A6" s="74" t="s">
        <v>158</v>
      </c>
      <c r="B6" s="75"/>
      <c r="C6" s="76"/>
      <c r="D6" s="76"/>
      <c r="E6" s="78"/>
    </row>
    <row r="7" spans="1:5" s="69" customFormat="1" ht="19.5" customHeight="1" thickBot="1">
      <c r="A7" s="74"/>
      <c r="B7" s="75"/>
      <c r="C7" s="72"/>
      <c r="D7" s="72"/>
      <c r="E7" s="79" t="s">
        <v>3</v>
      </c>
    </row>
    <row r="8" spans="1:5" s="81" customFormat="1" ht="27" customHeight="1">
      <c r="A8" s="48" t="s">
        <v>4</v>
      </c>
      <c r="B8" s="14" t="s">
        <v>5</v>
      </c>
      <c r="C8" s="80" t="s">
        <v>6</v>
      </c>
      <c r="D8" s="177" t="s">
        <v>7</v>
      </c>
      <c r="E8" s="15"/>
    </row>
    <row r="9" spans="1:5" s="81" customFormat="1" ht="18.75" customHeight="1">
      <c r="A9" s="50" t="s">
        <v>8</v>
      </c>
      <c r="B9" s="82"/>
      <c r="C9" s="83" t="s">
        <v>9</v>
      </c>
      <c r="D9" s="178" t="s">
        <v>10</v>
      </c>
      <c r="E9" s="306" t="s">
        <v>11</v>
      </c>
    </row>
    <row r="10" spans="1:5" s="21" customFormat="1" ht="11.25" customHeight="1" thickBot="1">
      <c r="A10" s="84">
        <v>1</v>
      </c>
      <c r="B10" s="19">
        <v>2</v>
      </c>
      <c r="C10" s="19">
        <v>3</v>
      </c>
      <c r="D10" s="19">
        <v>4</v>
      </c>
      <c r="E10" s="307">
        <v>5</v>
      </c>
    </row>
    <row r="11" spans="1:5" s="21" customFormat="1" ht="19.5" customHeight="1" thickBot="1" thickTop="1">
      <c r="A11" s="22">
        <v>750</v>
      </c>
      <c r="B11" s="141" t="s">
        <v>12</v>
      </c>
      <c r="C11" s="142" t="s">
        <v>29</v>
      </c>
      <c r="D11" s="180">
        <f>D12</f>
        <v>410</v>
      </c>
      <c r="E11" s="308">
        <f>E12</f>
        <v>410</v>
      </c>
    </row>
    <row r="12" spans="1:5" s="21" customFormat="1" ht="24" customHeight="1" thickTop="1">
      <c r="A12" s="144">
        <v>75056</v>
      </c>
      <c r="B12" s="148" t="s">
        <v>101</v>
      </c>
      <c r="C12" s="149"/>
      <c r="D12" s="275">
        <f>D15</f>
        <v>410</v>
      </c>
      <c r="E12" s="309">
        <f>SUM(E14:E16)</f>
        <v>410</v>
      </c>
    </row>
    <row r="13" spans="1:5" s="199" customFormat="1" ht="18" customHeight="1">
      <c r="A13" s="195"/>
      <c r="B13" s="196" t="s">
        <v>102</v>
      </c>
      <c r="C13" s="197"/>
      <c r="D13" s="310"/>
      <c r="E13" s="311"/>
    </row>
    <row r="14" spans="1:5" s="53" customFormat="1" ht="18" customHeight="1">
      <c r="A14" s="30">
        <v>3020</v>
      </c>
      <c r="B14" s="325" t="s">
        <v>91</v>
      </c>
      <c r="C14" s="88"/>
      <c r="D14" s="52"/>
      <c r="E14" s="315">
        <v>350</v>
      </c>
    </row>
    <row r="15" spans="1:5" s="21" customFormat="1" ht="20.25" customHeight="1">
      <c r="A15" s="138" t="s">
        <v>53</v>
      </c>
      <c r="B15" s="95" t="s">
        <v>23</v>
      </c>
      <c r="C15" s="162"/>
      <c r="D15" s="274">
        <f>20+390</f>
        <v>410</v>
      </c>
      <c r="E15" s="312"/>
    </row>
    <row r="16" spans="1:5" s="21" customFormat="1" ht="16.5" customHeight="1" thickBot="1">
      <c r="A16" s="138" t="s">
        <v>54</v>
      </c>
      <c r="B16" s="136" t="s">
        <v>55</v>
      </c>
      <c r="C16" s="162"/>
      <c r="D16" s="274"/>
      <c r="E16" s="312">
        <f>20+40</f>
        <v>60</v>
      </c>
    </row>
    <row r="17" spans="1:5" s="54" customFormat="1" ht="20.25" customHeight="1" hidden="1">
      <c r="A17" s="57">
        <v>75478</v>
      </c>
      <c r="B17" s="103" t="s">
        <v>47</v>
      </c>
      <c r="C17" s="120"/>
      <c r="D17" s="313"/>
      <c r="E17" s="314"/>
    </row>
    <row r="18" spans="1:5" s="54" customFormat="1" ht="20.25" customHeight="1" hidden="1">
      <c r="A18" s="30">
        <v>4210</v>
      </c>
      <c r="B18" s="95" t="s">
        <v>18</v>
      </c>
      <c r="C18" s="88"/>
      <c r="D18" s="52"/>
      <c r="E18" s="315"/>
    </row>
    <row r="19" spans="1:5" s="54" customFormat="1" ht="20.25" customHeight="1" hidden="1">
      <c r="A19" s="30">
        <v>4300</v>
      </c>
      <c r="B19" s="104" t="s">
        <v>13</v>
      </c>
      <c r="C19" s="88"/>
      <c r="D19" s="52"/>
      <c r="E19" s="315"/>
    </row>
    <row r="20" spans="1:5" s="54" customFormat="1" ht="20.25" customHeight="1" hidden="1">
      <c r="A20" s="173"/>
      <c r="B20" s="200"/>
      <c r="C20" s="88"/>
      <c r="D20" s="52"/>
      <c r="E20" s="315"/>
    </row>
    <row r="21" spans="1:5" s="54" customFormat="1" ht="48.75" customHeight="1" thickBot="1" thickTop="1">
      <c r="A21" s="302">
        <v>751</v>
      </c>
      <c r="B21" s="303" t="s">
        <v>83</v>
      </c>
      <c r="C21" s="201"/>
      <c r="D21" s="180">
        <f>D22+D25</f>
        <v>3801</v>
      </c>
      <c r="E21" s="308">
        <f>E22+E25</f>
        <v>3801</v>
      </c>
    </row>
    <row r="22" spans="1:5" s="54" customFormat="1" ht="34.5" customHeight="1" thickTop="1">
      <c r="A22" s="202">
        <v>75101</v>
      </c>
      <c r="B22" s="304" t="s">
        <v>103</v>
      </c>
      <c r="C22" s="203"/>
      <c r="D22" s="275">
        <f>D24</f>
        <v>600</v>
      </c>
      <c r="E22" s="309">
        <f>E23</f>
        <v>600</v>
      </c>
    </row>
    <row r="23" spans="1:5" s="54" customFormat="1" ht="21.75" customHeight="1">
      <c r="A23" s="173">
        <v>4210</v>
      </c>
      <c r="B23" s="305" t="s">
        <v>18</v>
      </c>
      <c r="C23" s="88"/>
      <c r="D23" s="52"/>
      <c r="E23" s="315">
        <v>600</v>
      </c>
    </row>
    <row r="24" spans="1:5" s="54" customFormat="1" ht="27.75" customHeight="1">
      <c r="A24" s="173">
        <v>4750</v>
      </c>
      <c r="B24" s="200" t="s">
        <v>31</v>
      </c>
      <c r="C24" s="88"/>
      <c r="D24" s="52">
        <v>600</v>
      </c>
      <c r="E24" s="315"/>
    </row>
    <row r="25" spans="1:5" s="54" customFormat="1" ht="57" customHeight="1">
      <c r="A25" s="27">
        <v>75109</v>
      </c>
      <c r="B25" s="340" t="s">
        <v>142</v>
      </c>
      <c r="C25" s="120"/>
      <c r="D25" s="179">
        <f>SUM(D26:D32)</f>
        <v>3201</v>
      </c>
      <c r="E25" s="324">
        <f>SUM(E26:E32)</f>
        <v>3201</v>
      </c>
    </row>
    <row r="26" spans="1:5" s="54" customFormat="1" ht="15" customHeight="1">
      <c r="A26" s="138" t="s">
        <v>53</v>
      </c>
      <c r="B26" s="95" t="s">
        <v>23</v>
      </c>
      <c r="C26" s="319"/>
      <c r="D26" s="225">
        <v>14</v>
      </c>
      <c r="E26" s="320"/>
    </row>
    <row r="27" spans="1:5" s="54" customFormat="1" ht="15" customHeight="1">
      <c r="A27" s="138" t="s">
        <v>54</v>
      </c>
      <c r="B27" s="136" t="s">
        <v>55</v>
      </c>
      <c r="C27" s="88"/>
      <c r="D27" s="52">
        <v>50</v>
      </c>
      <c r="E27" s="315"/>
    </row>
    <row r="28" spans="1:5" s="54" customFormat="1" ht="15" customHeight="1">
      <c r="A28" s="138" t="s">
        <v>143</v>
      </c>
      <c r="B28" s="136" t="s">
        <v>24</v>
      </c>
      <c r="C28" s="88"/>
      <c r="D28" s="52">
        <v>1680</v>
      </c>
      <c r="E28" s="315"/>
    </row>
    <row r="29" spans="1:5" s="54" customFormat="1" ht="15" customHeight="1">
      <c r="A29" s="138" t="s">
        <v>58</v>
      </c>
      <c r="B29" s="136" t="s">
        <v>18</v>
      </c>
      <c r="C29" s="88"/>
      <c r="D29" s="52">
        <v>693</v>
      </c>
      <c r="E29" s="315"/>
    </row>
    <row r="30" spans="1:5" s="54" customFormat="1" ht="15" customHeight="1">
      <c r="A30" s="341" t="s">
        <v>56</v>
      </c>
      <c r="B30" s="136" t="s">
        <v>13</v>
      </c>
      <c r="C30" s="88"/>
      <c r="D30" s="52"/>
      <c r="E30" s="315">
        <v>3201</v>
      </c>
    </row>
    <row r="31" spans="1:5" s="54" customFormat="1" ht="31.5" customHeight="1">
      <c r="A31" s="183" t="s">
        <v>144</v>
      </c>
      <c r="B31" s="136" t="s">
        <v>22</v>
      </c>
      <c r="C31" s="88"/>
      <c r="D31" s="52">
        <v>106</v>
      </c>
      <c r="E31" s="315"/>
    </row>
    <row r="32" spans="1:5" s="54" customFormat="1" ht="30.75" customHeight="1" thickBot="1">
      <c r="A32" s="183" t="s">
        <v>73</v>
      </c>
      <c r="B32" s="156" t="s">
        <v>31</v>
      </c>
      <c r="C32" s="321"/>
      <c r="D32" s="322">
        <v>658</v>
      </c>
      <c r="E32" s="323"/>
    </row>
    <row r="33" spans="1:5" s="35" customFormat="1" ht="24.75" customHeight="1" thickBot="1" thickTop="1">
      <c r="A33" s="32"/>
      <c r="B33" s="342" t="s">
        <v>26</v>
      </c>
      <c r="C33" s="89"/>
      <c r="D33" s="316">
        <f>D21+D11</f>
        <v>4211</v>
      </c>
      <c r="E33" s="317">
        <f>E21+E11</f>
        <v>4211</v>
      </c>
    </row>
    <row r="34" ht="16.5" thickTop="1"/>
  </sheetData>
  <printOptions horizontalCentered="1"/>
  <pageMargins left="0.5905511811023623" right="0.4724409448818898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G6" sqref="G6"/>
    </sheetView>
  </sheetViews>
  <sheetFormatPr defaultColWidth="9.140625" defaultRowHeight="12.75"/>
  <cols>
    <col min="1" max="1" width="6.8515625" style="91" customWidth="1"/>
    <col min="2" max="2" width="43.28125" style="91" customWidth="1"/>
    <col min="3" max="3" width="6.00390625" style="92" customWidth="1"/>
    <col min="4" max="4" width="12.57421875" style="91" customWidth="1"/>
    <col min="5" max="5" width="13.140625" style="91" customWidth="1"/>
    <col min="6" max="16384" width="10.00390625" style="91" customWidth="1"/>
  </cols>
  <sheetData>
    <row r="1" spans="3:4" s="69" customFormat="1" ht="13.5" customHeight="1">
      <c r="C1" s="58"/>
      <c r="D1" s="4" t="s">
        <v>50</v>
      </c>
    </row>
    <row r="2" spans="1:4" s="69" customFormat="1" ht="13.5" customHeight="1">
      <c r="A2" s="70"/>
      <c r="B2" s="71"/>
      <c r="C2" s="72"/>
      <c r="D2" s="8" t="s">
        <v>162</v>
      </c>
    </row>
    <row r="3" spans="1:4" s="69" customFormat="1" ht="13.5" customHeight="1">
      <c r="A3" s="70"/>
      <c r="B3" s="71"/>
      <c r="C3" s="72"/>
      <c r="D3" s="9" t="s">
        <v>1</v>
      </c>
    </row>
    <row r="4" spans="1:4" s="69" customFormat="1" ht="13.5" customHeight="1">
      <c r="A4" s="70"/>
      <c r="B4" s="71"/>
      <c r="C4" s="72"/>
      <c r="D4" s="9" t="s">
        <v>163</v>
      </c>
    </row>
    <row r="5" spans="1:5" s="69" customFormat="1" ht="15.75" customHeight="1">
      <c r="A5" s="70"/>
      <c r="B5" s="71"/>
      <c r="C5" s="72"/>
      <c r="D5" s="73"/>
      <c r="E5" s="8"/>
    </row>
    <row r="6" spans="1:5" s="69" customFormat="1" ht="65.25" customHeight="1">
      <c r="A6" s="74" t="s">
        <v>157</v>
      </c>
      <c r="B6" s="75"/>
      <c r="C6" s="76"/>
      <c r="D6" s="77"/>
      <c r="E6" s="78"/>
    </row>
    <row r="7" spans="1:5" s="69" customFormat="1" ht="14.25" customHeight="1" thickBot="1">
      <c r="A7" s="74"/>
      <c r="B7" s="75"/>
      <c r="C7" s="72"/>
      <c r="D7" s="73"/>
      <c r="E7" s="79" t="s">
        <v>3</v>
      </c>
    </row>
    <row r="8" spans="1:5" s="81" customFormat="1" ht="27" customHeight="1">
      <c r="A8" s="48" t="s">
        <v>4</v>
      </c>
      <c r="B8" s="14" t="s">
        <v>5</v>
      </c>
      <c r="C8" s="80" t="s">
        <v>6</v>
      </c>
      <c r="D8" s="146" t="s">
        <v>7</v>
      </c>
      <c r="E8" s="146"/>
    </row>
    <row r="9" spans="1:5" s="81" customFormat="1" ht="18.75" customHeight="1">
      <c r="A9" s="50" t="s">
        <v>8</v>
      </c>
      <c r="B9" s="82"/>
      <c r="C9" s="83" t="s">
        <v>9</v>
      </c>
      <c r="D9" s="115" t="s">
        <v>10</v>
      </c>
      <c r="E9" s="17" t="s">
        <v>11</v>
      </c>
    </row>
    <row r="10" spans="1:5" s="21" customFormat="1" ht="11.25" customHeight="1" thickBot="1">
      <c r="A10" s="84">
        <v>1</v>
      </c>
      <c r="B10" s="19">
        <v>2</v>
      </c>
      <c r="C10" s="19">
        <v>3</v>
      </c>
      <c r="D10" s="147">
        <v>4</v>
      </c>
      <c r="E10" s="20">
        <v>5</v>
      </c>
    </row>
    <row r="11" spans="1:5" s="21" customFormat="1" ht="24" customHeight="1" thickBot="1" thickTop="1">
      <c r="A11" s="22">
        <v>710</v>
      </c>
      <c r="B11" s="141" t="s">
        <v>62</v>
      </c>
      <c r="C11" s="142" t="s">
        <v>64</v>
      </c>
      <c r="D11" s="116">
        <f>D12</f>
        <v>5770</v>
      </c>
      <c r="E11" s="86">
        <f>E12</f>
        <v>5770</v>
      </c>
    </row>
    <row r="12" spans="1:5" s="21" customFormat="1" ht="18" customHeight="1" thickTop="1">
      <c r="A12" s="144">
        <v>71015</v>
      </c>
      <c r="B12" s="148" t="s">
        <v>63</v>
      </c>
      <c r="C12" s="149"/>
      <c r="D12" s="117">
        <f>SUM(D13:D25)</f>
        <v>5770</v>
      </c>
      <c r="E12" s="87">
        <f>SUM(E13:E25)</f>
        <v>5770</v>
      </c>
    </row>
    <row r="13" spans="1:5" s="21" customFormat="1" ht="19.5" customHeight="1">
      <c r="A13" s="94">
        <v>3020</v>
      </c>
      <c r="B13" s="228" t="s">
        <v>91</v>
      </c>
      <c r="C13" s="150"/>
      <c r="D13" s="157">
        <v>1199</v>
      </c>
      <c r="E13" s="109"/>
    </row>
    <row r="14" spans="1:5" s="21" customFormat="1" ht="19.5" customHeight="1">
      <c r="A14" s="183" t="s">
        <v>115</v>
      </c>
      <c r="B14" s="156" t="s">
        <v>105</v>
      </c>
      <c r="C14" s="193"/>
      <c r="D14" s="113"/>
      <c r="E14" s="29">
        <v>4207</v>
      </c>
    </row>
    <row r="15" spans="1:5" s="21" customFormat="1" ht="19.5" customHeight="1">
      <c r="A15" s="183" t="s">
        <v>119</v>
      </c>
      <c r="B15" s="156" t="s">
        <v>59</v>
      </c>
      <c r="C15" s="193"/>
      <c r="D15" s="113">
        <v>2925</v>
      </c>
      <c r="E15" s="29"/>
    </row>
    <row r="16" spans="1:5" s="21" customFormat="1" ht="19.5" customHeight="1">
      <c r="A16" s="183" t="s">
        <v>54</v>
      </c>
      <c r="B16" s="156" t="s">
        <v>96</v>
      </c>
      <c r="C16" s="193"/>
      <c r="D16" s="113">
        <v>1282</v>
      </c>
      <c r="E16" s="29"/>
    </row>
    <row r="17" spans="1:5" s="21" customFormat="1" ht="18" customHeight="1">
      <c r="A17" s="30">
        <v>4210</v>
      </c>
      <c r="B17" s="156" t="s">
        <v>18</v>
      </c>
      <c r="C17" s="162"/>
      <c r="D17" s="113"/>
      <c r="E17" s="29">
        <v>364</v>
      </c>
    </row>
    <row r="18" spans="1:5" s="21" customFormat="1" ht="18" customHeight="1">
      <c r="A18" s="138" t="s">
        <v>56</v>
      </c>
      <c r="B18" s="136" t="s">
        <v>13</v>
      </c>
      <c r="C18" s="162"/>
      <c r="D18" s="113"/>
      <c r="E18" s="29">
        <v>680</v>
      </c>
    </row>
    <row r="19" spans="1:5" s="21" customFormat="1" ht="18" customHeight="1">
      <c r="A19" s="30">
        <v>4350</v>
      </c>
      <c r="B19" s="218" t="s">
        <v>57</v>
      </c>
      <c r="C19" s="162"/>
      <c r="D19" s="113"/>
      <c r="E19" s="29">
        <v>6</v>
      </c>
    </row>
    <row r="20" spans="1:5" s="21" customFormat="1" ht="32.25" customHeight="1">
      <c r="A20" s="138" t="s">
        <v>70</v>
      </c>
      <c r="B20" s="136" t="s">
        <v>71</v>
      </c>
      <c r="C20" s="162"/>
      <c r="D20" s="113">
        <v>196</v>
      </c>
      <c r="E20" s="29"/>
    </row>
    <row r="21" spans="1:5" s="21" customFormat="1" ht="29.25" customHeight="1">
      <c r="A21" s="138" t="s">
        <v>60</v>
      </c>
      <c r="B21" s="136" t="s">
        <v>61</v>
      </c>
      <c r="C21" s="162"/>
      <c r="D21" s="176"/>
      <c r="E21" s="29">
        <v>33</v>
      </c>
    </row>
    <row r="22" spans="1:5" s="21" customFormat="1" ht="29.25" customHeight="1">
      <c r="A22" s="138" t="s">
        <v>120</v>
      </c>
      <c r="B22" s="136" t="s">
        <v>121</v>
      </c>
      <c r="C22" s="162"/>
      <c r="D22" s="176">
        <v>50</v>
      </c>
      <c r="E22" s="29"/>
    </row>
    <row r="23" spans="1:5" s="21" customFormat="1" ht="18" customHeight="1">
      <c r="A23" s="138" t="s">
        <v>72</v>
      </c>
      <c r="B23" s="136" t="s">
        <v>19</v>
      </c>
      <c r="C23" s="162"/>
      <c r="D23" s="176"/>
      <c r="E23" s="29">
        <v>18</v>
      </c>
    </row>
    <row r="24" spans="1:5" s="21" customFormat="1" ht="17.25" customHeight="1">
      <c r="A24" s="161" t="s">
        <v>80</v>
      </c>
      <c r="B24" s="200" t="s">
        <v>122</v>
      </c>
      <c r="C24" s="162"/>
      <c r="D24" s="176">
        <v>118</v>
      </c>
      <c r="E24" s="29"/>
    </row>
    <row r="25" spans="1:5" s="21" customFormat="1" ht="34.5" customHeight="1" thickBot="1">
      <c r="A25" s="161" t="s">
        <v>73</v>
      </c>
      <c r="B25" s="121" t="s">
        <v>31</v>
      </c>
      <c r="C25" s="162"/>
      <c r="D25" s="176"/>
      <c r="E25" s="29">
        <v>462</v>
      </c>
    </row>
    <row r="26" spans="1:5" s="21" customFormat="1" ht="30.75" customHeight="1" thickBot="1" thickTop="1">
      <c r="A26" s="168" t="s">
        <v>65</v>
      </c>
      <c r="B26" s="165" t="s">
        <v>35</v>
      </c>
      <c r="C26" s="166" t="s">
        <v>66</v>
      </c>
      <c r="D26" s="116">
        <f>D27</f>
        <v>177410</v>
      </c>
      <c r="E26" s="86">
        <f>E27</f>
        <v>177410</v>
      </c>
    </row>
    <row r="27" spans="1:5" s="21" customFormat="1" ht="27.75" customHeight="1" thickTop="1">
      <c r="A27" s="169" t="s">
        <v>67</v>
      </c>
      <c r="B27" s="163" t="s">
        <v>68</v>
      </c>
      <c r="C27" s="167"/>
      <c r="D27" s="117">
        <f>SUM(D28:D45)</f>
        <v>177410</v>
      </c>
      <c r="E27" s="87">
        <f>SUM(E28:E45)</f>
        <v>177410</v>
      </c>
    </row>
    <row r="28" spans="1:5" s="53" customFormat="1" ht="27.75" customHeight="1">
      <c r="A28" s="138" t="s">
        <v>123</v>
      </c>
      <c r="B28" s="136" t="s">
        <v>141</v>
      </c>
      <c r="C28" s="234"/>
      <c r="D28" s="113">
        <v>507</v>
      </c>
      <c r="E28" s="29"/>
    </row>
    <row r="29" spans="1:5" s="53" customFormat="1" ht="27.75" customHeight="1">
      <c r="A29" s="138" t="s">
        <v>124</v>
      </c>
      <c r="B29" s="136" t="s">
        <v>139</v>
      </c>
      <c r="C29" s="234"/>
      <c r="D29" s="113">
        <v>8250</v>
      </c>
      <c r="E29" s="29"/>
    </row>
    <row r="30" spans="1:5" s="21" customFormat="1" ht="30.75" customHeight="1">
      <c r="A30" s="160">
        <v>4050</v>
      </c>
      <c r="B30" s="95" t="s">
        <v>125</v>
      </c>
      <c r="C30" s="162"/>
      <c r="D30" s="112">
        <v>141626</v>
      </c>
      <c r="E30" s="31"/>
    </row>
    <row r="31" spans="1:5" s="21" customFormat="1" ht="28.5" customHeight="1">
      <c r="A31" s="160">
        <v>4060</v>
      </c>
      <c r="B31" s="95" t="s">
        <v>140</v>
      </c>
      <c r="C31" s="162"/>
      <c r="D31" s="112"/>
      <c r="E31" s="31">
        <v>65635</v>
      </c>
    </row>
    <row r="32" spans="1:5" s="21" customFormat="1" ht="18.75" customHeight="1">
      <c r="A32" s="173">
        <v>4110</v>
      </c>
      <c r="B32" s="191" t="s">
        <v>23</v>
      </c>
      <c r="C32" s="162"/>
      <c r="D32" s="112">
        <v>3576</v>
      </c>
      <c r="E32" s="31"/>
    </row>
    <row r="33" spans="1:5" s="21" customFormat="1" ht="18" customHeight="1">
      <c r="A33" s="351">
        <v>4120</v>
      </c>
      <c r="B33" s="352" t="s">
        <v>96</v>
      </c>
      <c r="C33" s="353"/>
      <c r="D33" s="354">
        <v>1214</v>
      </c>
      <c r="E33" s="355"/>
    </row>
    <row r="34" spans="1:5" s="21" customFormat="1" ht="18.75" customHeight="1">
      <c r="A34" s="30">
        <v>4170</v>
      </c>
      <c r="B34" s="200" t="s">
        <v>24</v>
      </c>
      <c r="C34" s="162"/>
      <c r="D34" s="112">
        <v>5585</v>
      </c>
      <c r="E34" s="31"/>
    </row>
    <row r="35" spans="1:5" s="21" customFormat="1" ht="19.5" customHeight="1">
      <c r="A35" s="138" t="s">
        <v>58</v>
      </c>
      <c r="B35" s="136" t="s">
        <v>18</v>
      </c>
      <c r="C35" s="162"/>
      <c r="D35" s="112"/>
      <c r="E35" s="31">
        <v>79938</v>
      </c>
    </row>
    <row r="36" spans="1:5" s="21" customFormat="1" ht="18" customHeight="1">
      <c r="A36" s="30">
        <v>4260</v>
      </c>
      <c r="B36" s="156" t="s">
        <v>37</v>
      </c>
      <c r="C36" s="162"/>
      <c r="D36" s="112"/>
      <c r="E36" s="31">
        <v>4799</v>
      </c>
    </row>
    <row r="37" spans="1:5" s="21" customFormat="1" ht="18" customHeight="1">
      <c r="A37" s="138" t="s">
        <v>69</v>
      </c>
      <c r="B37" s="136" t="s">
        <v>33</v>
      </c>
      <c r="C37" s="162"/>
      <c r="D37" s="112"/>
      <c r="E37" s="31">
        <v>24316</v>
      </c>
    </row>
    <row r="38" spans="1:5" s="21" customFormat="1" ht="18" customHeight="1">
      <c r="A38" s="30">
        <v>4280</v>
      </c>
      <c r="B38" s="156" t="s">
        <v>40</v>
      </c>
      <c r="C38" s="162"/>
      <c r="D38" s="112"/>
      <c r="E38" s="31">
        <v>812</v>
      </c>
    </row>
    <row r="39" spans="1:5" s="21" customFormat="1" ht="18" customHeight="1">
      <c r="A39" s="138" t="s">
        <v>56</v>
      </c>
      <c r="B39" s="136" t="s">
        <v>13</v>
      </c>
      <c r="C39" s="162"/>
      <c r="D39" s="112">
        <v>10500</v>
      </c>
      <c r="E39" s="31"/>
    </row>
    <row r="40" spans="1:5" s="21" customFormat="1" ht="18" customHeight="1">
      <c r="A40" s="30">
        <v>4350</v>
      </c>
      <c r="B40" s="156" t="s">
        <v>57</v>
      </c>
      <c r="C40" s="162"/>
      <c r="D40" s="112"/>
      <c r="E40" s="31">
        <v>69</v>
      </c>
    </row>
    <row r="41" spans="1:5" s="21" customFormat="1" ht="51" customHeight="1">
      <c r="A41" s="138" t="s">
        <v>70</v>
      </c>
      <c r="B41" s="136" t="s">
        <v>155</v>
      </c>
      <c r="C41" s="162"/>
      <c r="D41" s="112">
        <v>550</v>
      </c>
      <c r="E41" s="31"/>
    </row>
    <row r="42" spans="1:5" s="21" customFormat="1" ht="48.75" customHeight="1">
      <c r="A42" s="138" t="s">
        <v>60</v>
      </c>
      <c r="B42" s="156" t="s">
        <v>41</v>
      </c>
      <c r="C42" s="162"/>
      <c r="D42" s="112">
        <v>25</v>
      </c>
      <c r="E42" s="31"/>
    </row>
    <row r="43" spans="1:5" s="21" customFormat="1" ht="18" customHeight="1">
      <c r="A43" s="138" t="s">
        <v>72</v>
      </c>
      <c r="B43" s="136" t="s">
        <v>19</v>
      </c>
      <c r="C43" s="162"/>
      <c r="D43" s="112"/>
      <c r="E43" s="31">
        <v>1841</v>
      </c>
    </row>
    <row r="44" spans="1:5" s="21" customFormat="1" ht="18" customHeight="1">
      <c r="A44" s="138" t="s">
        <v>79</v>
      </c>
      <c r="B44" s="235" t="s">
        <v>21</v>
      </c>
      <c r="C44" s="162"/>
      <c r="D44" s="112">
        <v>3742</v>
      </c>
      <c r="E44" s="31"/>
    </row>
    <row r="45" spans="1:5" s="21" customFormat="1" ht="34.5" customHeight="1" thickBot="1">
      <c r="A45" s="30">
        <v>4740</v>
      </c>
      <c r="B45" s="218" t="s">
        <v>22</v>
      </c>
      <c r="C45" s="162"/>
      <c r="D45" s="112">
        <v>1835</v>
      </c>
      <c r="E45" s="31"/>
    </row>
    <row r="46" spans="1:5" s="35" customFormat="1" ht="24.75" customHeight="1" thickBot="1" thickTop="1">
      <c r="A46" s="32"/>
      <c r="B46" s="33" t="s">
        <v>26</v>
      </c>
      <c r="C46" s="89"/>
      <c r="D46" s="118">
        <f>D11+D26</f>
        <v>183180</v>
      </c>
      <c r="E46" s="90">
        <f>E11+E26</f>
        <v>183180</v>
      </c>
    </row>
    <row r="47" spans="4:5" ht="16.5" thickTop="1">
      <c r="D47" s="1"/>
      <c r="E47" s="1"/>
    </row>
    <row r="48" spans="4:5" ht="15.75">
      <c r="D48" s="1"/>
      <c r="E48" s="1"/>
    </row>
    <row r="49" spans="4:5" ht="15.75">
      <c r="D49" s="1"/>
      <c r="E49" s="1"/>
    </row>
    <row r="50" spans="4:5" ht="15.75">
      <c r="D50" s="1"/>
      <c r="E50" s="1"/>
    </row>
    <row r="51" spans="4:5" ht="15.75">
      <c r="D51" s="1"/>
      <c r="E51" s="1"/>
    </row>
    <row r="52" spans="4:5" ht="15.75">
      <c r="D52" s="1"/>
      <c r="E52" s="1"/>
    </row>
    <row r="53" spans="4:5" ht="15.75">
      <c r="D53" s="1"/>
      <c r="E53" s="1"/>
    </row>
    <row r="54" spans="4:5" ht="15.75">
      <c r="D54" s="1"/>
      <c r="E54" s="1"/>
    </row>
    <row r="55" spans="4:5" ht="15.75">
      <c r="D55" s="1"/>
      <c r="E55" s="1"/>
    </row>
    <row r="56" spans="4:5" ht="15.75">
      <c r="D56" s="1"/>
      <c r="E56" s="1"/>
    </row>
    <row r="57" spans="4:5" ht="15.75">
      <c r="D57" s="1"/>
      <c r="E57" s="1"/>
    </row>
    <row r="58" spans="4:5" ht="15.75">
      <c r="D58" s="1"/>
      <c r="E58" s="1"/>
    </row>
    <row r="59" spans="4:5" ht="15.75">
      <c r="D59" s="1"/>
      <c r="E59" s="1"/>
    </row>
    <row r="60" spans="4:5" ht="15.75">
      <c r="D60" s="1"/>
      <c r="E60" s="1"/>
    </row>
    <row r="61" spans="4:5" ht="15.75">
      <c r="D61" s="1"/>
      <c r="E61" s="1"/>
    </row>
    <row r="62" spans="4:5" ht="15.75">
      <c r="D62" s="1"/>
      <c r="E62" s="1"/>
    </row>
    <row r="63" spans="4:5" ht="15.75">
      <c r="D63" s="1"/>
      <c r="E63" s="1"/>
    </row>
    <row r="64" spans="4:5" ht="15.75">
      <c r="D64" s="1"/>
      <c r="E64" s="1"/>
    </row>
    <row r="65" spans="4:5" ht="15.75">
      <c r="D65" s="1"/>
      <c r="E65" s="1"/>
    </row>
    <row r="66" spans="4:5" ht="15.75">
      <c r="D66" s="1"/>
      <c r="E66" s="1"/>
    </row>
    <row r="67" spans="4:5" ht="15.75">
      <c r="D67" s="1"/>
      <c r="E67" s="1"/>
    </row>
    <row r="68" spans="4:5" ht="15.75">
      <c r="D68" s="1"/>
      <c r="E68" s="1"/>
    </row>
    <row r="69" spans="4:5" ht="15.75">
      <c r="D69" s="1"/>
      <c r="E69" s="1"/>
    </row>
    <row r="70" spans="4:5" ht="15.75">
      <c r="D70" s="1"/>
      <c r="E70" s="1"/>
    </row>
    <row r="71" spans="4:5" ht="15.75">
      <c r="D71" s="1"/>
      <c r="E71" s="1"/>
    </row>
    <row r="72" spans="4:5" ht="15.75">
      <c r="D72" s="1"/>
      <c r="E72" s="1"/>
    </row>
    <row r="73" spans="4:5" ht="15.75">
      <c r="D73" s="1"/>
      <c r="E73" s="1"/>
    </row>
    <row r="74" spans="4:5" ht="15.75">
      <c r="D74" s="1"/>
      <c r="E74" s="1"/>
    </row>
  </sheetData>
  <printOptions horizontalCentered="1"/>
  <pageMargins left="0" right="0" top="0.984251968503937" bottom="0.53" header="0.5118110236220472" footer="0.5118110236220472"/>
  <pageSetup firstPageNumber="13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malinka</cp:lastModifiedBy>
  <cp:lastPrinted>2010-12-21T13:13:58Z</cp:lastPrinted>
  <dcterms:created xsi:type="dcterms:W3CDTF">2010-06-18T11:14:47Z</dcterms:created>
  <dcterms:modified xsi:type="dcterms:W3CDTF">2011-01-12T13:02:55Z</dcterms:modified>
  <cp:category/>
  <cp:version/>
  <cp:contentType/>
  <cp:contentStatus/>
</cp:coreProperties>
</file>