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3"/>
  </bookViews>
  <sheets>
    <sheet name="Zal nr 1" sheetId="1" r:id="rId1"/>
    <sheet name="Zał nr 2" sheetId="2" r:id="rId2"/>
    <sheet name="Zal nr 3" sheetId="3" r:id="rId3"/>
    <sheet name="Zal nr 4" sheetId="4" r:id="rId4"/>
  </sheets>
  <definedNames>
    <definedName name="_xlnm.Print_Titles" localSheetId="0">'Zal nr 1'!$8:$10</definedName>
    <definedName name="_xlnm.Print_Titles" localSheetId="1">'Zał nr 2'!$8:$10</definedName>
  </definedNames>
  <calcPr fullCalcOnLoad="1"/>
</workbook>
</file>

<file path=xl/sharedStrings.xml><?xml version="1.0" encoding="utf-8"?>
<sst xmlns="http://schemas.openxmlformats.org/spreadsheetml/2006/main" count="201" uniqueCount="105">
  <si>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</si>
  <si>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</si>
  <si>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</si>
  <si>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</si>
  <si>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</si>
  <si>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</si>
  <si>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</si>
  <si>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</si>
  <si>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</si>
  <si>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</si>
  <si>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</si>
  <si>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</si>
  <si>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Zakup usług pozostałych</t>
  </si>
  <si>
    <t>Pozostała działalność</t>
  </si>
  <si>
    <t>KS</t>
  </si>
  <si>
    <t>OGÓŁEM</t>
  </si>
  <si>
    <t>per saldo</t>
  </si>
  <si>
    <t>Zakup materiałów i wyposażenia</t>
  </si>
  <si>
    <t>Załącznik nr 2 do Zarządzenia</t>
  </si>
  <si>
    <t>Wydatki na zakupy inwestycyjne jednostek budżetowych</t>
  </si>
  <si>
    <t>Załącznik nr  3 do Zarządzenia</t>
  </si>
  <si>
    <t>POMOC SPOŁECZNA</t>
  </si>
  <si>
    <t>Składki na ubezpieczenia społeczne</t>
  </si>
  <si>
    <t>Świadczenia społeczne</t>
  </si>
  <si>
    <t>Ośrodki pomocy społecznej</t>
  </si>
  <si>
    <t>754</t>
  </si>
  <si>
    <t>BEZPIECZEŃSTWO PUBLICZNE I OCHRONA PRZECIWPOŻAROWA</t>
  </si>
  <si>
    <t>BZK</t>
  </si>
  <si>
    <t>GOSPODARKA MIESZKANIOWA</t>
  </si>
  <si>
    <t>N</t>
  </si>
  <si>
    <t>Kary i odszkodowania wypłacane na rzecz osób fizycznych</t>
  </si>
  <si>
    <t>Koszty postępowania sądowego i prokuratorskiego</t>
  </si>
  <si>
    <t>Gospodarka gruntami i nieruchomościami</t>
  </si>
  <si>
    <t>Pozostałe odsetki</t>
  </si>
  <si>
    <t>Placówki opiekuńczo - wychowawcze</t>
  </si>
  <si>
    <t>854</t>
  </si>
  <si>
    <t>EDUKACYJNA OPIEKA WYCHOWAWCZA</t>
  </si>
  <si>
    <t>E</t>
  </si>
  <si>
    <t>801</t>
  </si>
  <si>
    <t>OŚWIATA I WYCHOWANIE</t>
  </si>
  <si>
    <t>80195</t>
  </si>
  <si>
    <t>ZMIANY W  PLANIE  WYDATKÓW NA ZADANIA WŁASNE POWIATU   W  2006  ROKU</t>
  </si>
  <si>
    <t>Dotacje celowe przekazane dla powiatu na zadania bieżące realizowane na podstawie porozumień między jednostkami samorządu terytorialnego</t>
  </si>
  <si>
    <t>Dotacje celowe otrzymane z budżetu państwa na realizację zadań bieżących z zakresu administracji rządowej oraz innych zadań zleconych gminie ustawami</t>
  </si>
  <si>
    <t>ZMIANY PLANU  DOCHODÓW  I  WYDATKÓW  NA  ZADANIA  WŁASNE  GMINY   W  2006  ROKU</t>
  </si>
  <si>
    <t>75414</t>
  </si>
  <si>
    <t>Obrona cywilna</t>
  </si>
  <si>
    <t>Zasiłki i pomoc w naturze oraz składki na ubezpieczenia społeczne</t>
  </si>
  <si>
    <t>Dodatkowe wynagrodzenie roczne</t>
  </si>
  <si>
    <t>Wydatki inwestycyjne jednostek budżetowych</t>
  </si>
  <si>
    <r>
      <t xml:space="preserve">Wydatki inwestycyjne jednostek budżetowych - </t>
    </r>
    <r>
      <rPr>
        <b/>
        <i/>
        <sz val="10"/>
        <rFont val="Times New Roman CE"/>
        <family val="1"/>
      </rPr>
      <t>Mieszkania socjalne</t>
    </r>
  </si>
  <si>
    <t>IK</t>
  </si>
  <si>
    <r>
      <t xml:space="preserve">Wydatki inwestycyjne jednostek budżetowych - </t>
    </r>
    <r>
      <rPr>
        <b/>
        <i/>
        <sz val="10"/>
        <rFont val="Times New Roman"/>
        <family val="1"/>
      </rPr>
      <t>"Przebudowa budynku przedszkola z przeznaczeniem na obiekt służący rehabilitacji przy ul. Wyspiańskiego 4"</t>
    </r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</si>
  <si>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</si>
  <si>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</si>
  <si>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FK</t>
  </si>
  <si>
    <t>z dnia 28 kwietnia 2006 r.</t>
  </si>
  <si>
    <t>GOSPODARKA KOMUNALNA I OCHRONA ŚRODOWISKA</t>
  </si>
  <si>
    <t>Schronisko dla zwierząt</t>
  </si>
  <si>
    <t>921</t>
  </si>
  <si>
    <t>KULTURA I OCHRONA DZIEDZICTWA NARODOWEGO</t>
  </si>
  <si>
    <t>92105</t>
  </si>
  <si>
    <t>Pozostałe zadania w zakresie kultury</t>
  </si>
  <si>
    <t>4300</t>
  </si>
  <si>
    <t xml:space="preserve">Dotacja celowa z budżetu na finansowanie lub dofinansowanie zadań zleconych do realizacji stowarzyszeniom </t>
  </si>
  <si>
    <t>OP</t>
  </si>
  <si>
    <t>ZMIANY  PLANU  DOCHODÓW  I  WYDATKÓW NA  ZADANIA  ZLECONE  GMINIE Z ZAKRESU ADMINISTRACJI  RZĄDOWEJ                                                                                            W  2006  ROKU</t>
  </si>
  <si>
    <t>Teatry dramatyczne i lalkowe</t>
  </si>
  <si>
    <t>Dotacja podmiotowa z budżetu dla samorządowej instytucji kultury</t>
  </si>
  <si>
    <t>Biblioteki</t>
  </si>
  <si>
    <t>Szkoły podstawowe</t>
  </si>
  <si>
    <t>Wynagrodzenia osobowe pracowników</t>
  </si>
  <si>
    <t>Zakup pomocy naukowych, dydaktycznych i książek</t>
  </si>
  <si>
    <t>Zakup energii</t>
  </si>
  <si>
    <t>Zakup usług remontowych</t>
  </si>
  <si>
    <t>Odpis na ZFŚS</t>
  </si>
  <si>
    <t>Gimnazja</t>
  </si>
  <si>
    <t>Wynagrodzenia bezosobowe</t>
  </si>
  <si>
    <t>Podróże służbowe krajowe</t>
  </si>
  <si>
    <t>Dokształcanie i doskonalenie nauczycieli</t>
  </si>
  <si>
    <r>
      <t>Wynagrodzenia osobowe pracowników -</t>
    </r>
    <r>
      <rPr>
        <i/>
        <sz val="10"/>
        <rFont val="Times New Roman"/>
        <family val="1"/>
      </rPr>
      <t xml:space="preserve"> awanse zawodowe nauczycieli</t>
    </r>
  </si>
  <si>
    <t>Licea ogólnokształcące</t>
  </si>
  <si>
    <t>4010</t>
  </si>
  <si>
    <r>
      <t xml:space="preserve">Wynagrodzenia osobowe pracowników - </t>
    </r>
    <r>
      <rPr>
        <i/>
        <sz val="10"/>
        <rFont val="Times New Roman"/>
        <family val="1"/>
      </rPr>
      <t>odprawy emerytalne i zasiłki na zagospodarowanie</t>
    </r>
  </si>
  <si>
    <r>
      <t xml:space="preserve">Zakup usług pozostałych - </t>
    </r>
    <r>
      <rPr>
        <i/>
        <sz val="10"/>
        <rFont val="Times New Roman"/>
        <family val="1"/>
      </rPr>
      <t>opłata opiekunów praktyk</t>
    </r>
  </si>
  <si>
    <r>
      <t xml:space="preserve">Zakup materiałów i wyposażenia - </t>
    </r>
    <r>
      <rPr>
        <i/>
        <sz val="10"/>
        <rFont val="Times New Roman"/>
        <family val="1"/>
      </rPr>
      <t>nagrody rzeczowe</t>
    </r>
  </si>
  <si>
    <t>Miejska Poradnia Psychologiczno - Pedagogiczna</t>
  </si>
  <si>
    <r>
      <t xml:space="preserve">Zakup usług pozostałych - </t>
    </r>
    <r>
      <rPr>
        <i/>
        <sz val="10"/>
        <rFont val="Times New Roman"/>
        <family val="1"/>
      </rPr>
      <t>Program "EDUKACJA" - zarządzanie koszalińską oświatą"</t>
    </r>
  </si>
  <si>
    <t>Wpłaty na PFRON</t>
  </si>
  <si>
    <t>POWIAT</t>
  </si>
  <si>
    <t>ZMIANY W PLANIE DOTACJI  UDZIELONYCH JEDNOSTKOM  SAMORZĄDU TERYTORIALNEGO   NA PODSTAWIE POROZUMIEŃ  NA 2006 ROK</t>
  </si>
  <si>
    <t>Załącznik nr 4 do Zarządzenia</t>
  </si>
  <si>
    <t xml:space="preserve">Placówki opiekuńczo-wychowawcze </t>
  </si>
  <si>
    <t>ADMINISTRACJA PUBLICZNA</t>
  </si>
  <si>
    <t>Urząd Miejski</t>
  </si>
  <si>
    <t>Kary i odszkodowania wypłacane na rzecz osób prawnych i innych jednostek organizacyjnych</t>
  </si>
  <si>
    <t>Wynagrodzenia agencyjno - prowizyjne</t>
  </si>
  <si>
    <t>SO</t>
  </si>
  <si>
    <t>POZOSTAŁE ZADANIA W ZAKRESIE POLITYKI SPOŁECZNEJ</t>
  </si>
  <si>
    <t>3110</t>
  </si>
  <si>
    <r>
      <t xml:space="preserve">Świadczenia społeczne -  </t>
    </r>
    <r>
      <rPr>
        <b/>
        <i/>
        <sz val="10"/>
        <rFont val="Times New Roman CE"/>
        <family val="1"/>
      </rPr>
      <t>Prace społecznie użyteczne</t>
    </r>
  </si>
  <si>
    <r>
      <t>Zakup usług pozostałych -</t>
    </r>
    <r>
      <rPr>
        <b/>
        <i/>
        <sz val="10"/>
        <rFont val="Times New Roman CE"/>
        <family val="1"/>
      </rPr>
      <t xml:space="preserve"> Prace społecznie użyteczne</t>
    </r>
  </si>
  <si>
    <t>Dotacje celowe przekazane z budżetu na realizację zadań własnych gminy</t>
  </si>
  <si>
    <t>Wydatki osobowe niezaliczone do wynagrodzeń</t>
  </si>
  <si>
    <t xml:space="preserve">Nr  431 / 2499 / 06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</si>
</sst>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31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name val="Times New Roman CE"/>
      <family val="1"/>
    </font>
    <font>
      <i/>
      <sz val="9"/>
      <name val="Times New Roman CE"/>
      <family val="1"/>
    </font>
    <font>
      <b/>
      <sz val="14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16"/>
      <name val="Times New Roman CE"/>
      <family val="1"/>
    </font>
    <font>
      <sz val="8"/>
      <name val="Times New Roman CE"/>
      <family val="1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horizontal="centerContinuous" vertical="center"/>
      <protection locked="0"/>
    </xf>
    <xf numFmtId="0" fontId="8" fillId="0" borderId="11" xfId="0" applyNumberFormat="1" applyFont="1" applyFill="1" applyBorder="1" applyAlignment="1" applyProtection="1">
      <alignment vertical="center" wrapText="1"/>
      <protection locked="0"/>
    </xf>
    <xf numFmtId="164" fontId="8" fillId="0" borderId="11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19" xfId="0" applyNumberFormat="1" applyFont="1" applyFill="1" applyBorder="1" applyAlignment="1" applyProtection="1">
      <alignment horizontal="center" vertical="top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vertical="center" wrapText="1"/>
    </xf>
    <xf numFmtId="0" fontId="3" fillId="0" borderId="16" xfId="0" applyNumberFormat="1" applyFont="1" applyFill="1" applyBorder="1" applyAlignment="1" applyProtection="1">
      <alignment vertical="center"/>
      <protection locked="0"/>
    </xf>
    <xf numFmtId="0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23" xfId="0" applyNumberFormat="1" applyFont="1" applyFill="1" applyBorder="1" applyAlignment="1" applyProtection="1">
      <alignment horizontal="centerContinuous" vertical="center"/>
      <protection locked="0"/>
    </xf>
    <xf numFmtId="3" fontId="8" fillId="0" borderId="24" xfId="0" applyNumberFormat="1" applyFont="1" applyFill="1" applyBorder="1" applyAlignment="1" applyProtection="1">
      <alignment horizontal="right"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NumberFormat="1" applyFont="1" applyFill="1" applyBorder="1" applyAlignment="1" applyProtection="1">
      <alignment horizontal="centerContinuous" vertical="center"/>
      <protection locked="0"/>
    </xf>
    <xf numFmtId="0" fontId="8" fillId="0" borderId="19" xfId="0" applyNumberFormat="1" applyFont="1" applyFill="1" applyBorder="1" applyAlignment="1" applyProtection="1">
      <alignment vertical="center" wrapText="1"/>
      <protection locked="0"/>
    </xf>
    <xf numFmtId="0" fontId="8" fillId="0" borderId="29" xfId="0" applyNumberFormat="1" applyFont="1" applyFill="1" applyBorder="1" applyAlignment="1" applyProtection="1">
      <alignment vertical="center" wrapText="1"/>
      <protection locked="0"/>
    </xf>
    <xf numFmtId="3" fontId="8" fillId="0" borderId="30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" fontId="15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" xfId="20" applyNumberFormat="1" applyFont="1" applyFill="1" applyBorder="1" applyAlignment="1" applyProtection="1">
      <alignment vertical="center" wrapText="1"/>
      <protection locked="0"/>
    </xf>
    <xf numFmtId="3" fontId="15" fillId="0" borderId="32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3" fontId="15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34" xfId="0" applyNumberFormat="1" applyFont="1" applyFill="1" applyBorder="1" applyAlignment="1" applyProtection="1">
      <alignment vertical="center" wrapText="1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8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35" xfId="0" applyFont="1" applyBorder="1" applyAlignment="1">
      <alignment horizontal="center" vertical="center"/>
    </xf>
    <xf numFmtId="0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vertical="center" wrapText="1"/>
    </xf>
    <xf numFmtId="0" fontId="8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NumberFormat="1" applyFont="1" applyFill="1" applyBorder="1" applyAlignment="1" applyProtection="1">
      <alignment horizontal="center" vertical="center"/>
      <protection locked="0"/>
    </xf>
    <xf numFmtId="164" fontId="8" fillId="0" borderId="39" xfId="0" applyNumberFormat="1" applyFont="1" applyFill="1" applyBorder="1" applyAlignment="1" applyProtection="1">
      <alignment horizontal="center" vertical="center"/>
      <protection locked="0"/>
    </xf>
    <xf numFmtId="164" fontId="9" fillId="0" borderId="34" xfId="0" applyNumberFormat="1" applyFont="1" applyFill="1" applyBorder="1" applyAlignment="1" applyProtection="1">
      <alignment horizontal="center" vertical="center"/>
      <protection locked="0"/>
    </xf>
    <xf numFmtId="164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Continuous" vertical="center"/>
      <protection locked="0"/>
    </xf>
    <xf numFmtId="0" fontId="8" fillId="0" borderId="17" xfId="0" applyNumberFormat="1" applyFont="1" applyFill="1" applyBorder="1" applyAlignment="1" applyProtection="1">
      <alignment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Continuous" vertical="center"/>
      <protection locked="0"/>
    </xf>
    <xf numFmtId="3" fontId="13" fillId="0" borderId="40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vertical="center"/>
    </xf>
    <xf numFmtId="0" fontId="8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41" xfId="0" applyNumberFormat="1" applyFont="1" applyFill="1" applyBorder="1" applyAlignment="1" applyProtection="1">
      <alignment horizontal="center" vertical="center"/>
      <protection locked="0"/>
    </xf>
    <xf numFmtId="3" fontId="8" fillId="0" borderId="42" xfId="0" applyNumberFormat="1" applyFont="1" applyFill="1" applyBorder="1" applyAlignment="1" applyProtection="1">
      <alignment horizontal="right" vertical="center"/>
      <protection locked="0"/>
    </xf>
    <xf numFmtId="164" fontId="8" fillId="0" borderId="43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0" fontId="9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3" fontId="9" fillId="0" borderId="44" xfId="0" applyNumberFormat="1" applyFont="1" applyBorder="1" applyAlignment="1">
      <alignment vertical="center"/>
    </xf>
    <xf numFmtId="3" fontId="9" fillId="0" borderId="45" xfId="0" applyNumberFormat="1" applyFont="1" applyBorder="1" applyAlignment="1">
      <alignment vertical="center"/>
    </xf>
    <xf numFmtId="0" fontId="9" fillId="0" borderId="46" xfId="0" applyNumberFormat="1" applyFont="1" applyFill="1" applyBorder="1" applyAlignment="1" applyProtection="1">
      <alignment horizontal="centerContinuous" vertical="center"/>
      <protection locked="0"/>
    </xf>
    <xf numFmtId="0" fontId="8" fillId="0" borderId="14" xfId="0" applyFont="1" applyBorder="1" applyAlignment="1">
      <alignment vertical="center"/>
    </xf>
    <xf numFmtId="0" fontId="8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30" xfId="0" applyNumberFormat="1" applyFont="1" applyFill="1" applyBorder="1" applyAlignment="1" applyProtection="1">
      <alignment vertical="center" wrapText="1"/>
      <protection locked="0"/>
    </xf>
    <xf numFmtId="3" fontId="15" fillId="0" borderId="32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7" fillId="0" borderId="48" xfId="0" applyNumberFormat="1" applyFont="1" applyFill="1" applyBorder="1" applyAlignment="1" applyProtection="1">
      <alignment horizontal="center" vertical="center"/>
      <protection locked="0"/>
    </xf>
    <xf numFmtId="3" fontId="13" fillId="0" borderId="49" xfId="0" applyNumberFormat="1" applyFont="1" applyFill="1" applyBorder="1" applyAlignment="1" applyProtection="1">
      <alignment horizontal="right" vertical="center"/>
      <protection locked="0"/>
    </xf>
    <xf numFmtId="3" fontId="15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2" xfId="0" applyNumberFormat="1" applyFont="1" applyFill="1" applyBorder="1" applyAlignment="1" applyProtection="1">
      <alignment horizontal="right" vertical="center"/>
      <protection locked="0"/>
    </xf>
    <xf numFmtId="3" fontId="8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51" xfId="0" applyNumberFormat="1" applyFont="1" applyFill="1" applyBorder="1" applyAlignment="1" applyProtection="1">
      <alignment horizontal="right" vertical="center"/>
      <protection locked="0"/>
    </xf>
    <xf numFmtId="3" fontId="8" fillId="0" borderId="50" xfId="0" applyNumberFormat="1" applyFont="1" applyFill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>
      <alignment vertical="center"/>
    </xf>
    <xf numFmtId="0" fontId="7" fillId="0" borderId="52" xfId="0" applyNumberFormat="1" applyFont="1" applyFill="1" applyBorder="1" applyAlignment="1" applyProtection="1">
      <alignment horizontal="center" vertical="center"/>
      <protection locked="0"/>
    </xf>
    <xf numFmtId="164" fontId="8" fillId="0" borderId="40" xfId="0" applyNumberFormat="1" applyFont="1" applyFill="1" applyBorder="1" applyAlignment="1" applyProtection="1">
      <alignment horizontal="center" vertical="center"/>
      <protection locked="0"/>
    </xf>
    <xf numFmtId="164" fontId="8" fillId="0" borderId="53" xfId="0" applyNumberFormat="1" applyFont="1" applyFill="1" applyBorder="1" applyAlignment="1" applyProtection="1">
      <alignment horizontal="center" vertical="center"/>
      <protection locked="0"/>
    </xf>
    <xf numFmtId="164" fontId="9" fillId="0" borderId="54" xfId="0" applyNumberFormat="1" applyFont="1" applyFill="1" applyBorder="1" applyAlignment="1" applyProtection="1">
      <alignment horizontal="center" vertical="center"/>
      <protection locked="0"/>
    </xf>
    <xf numFmtId="164" fontId="8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55" xfId="0" applyNumberFormat="1" applyFont="1" applyFill="1" applyBorder="1" applyAlignment="1" applyProtection="1">
      <alignment horizontal="center" wrapText="1"/>
      <protection locked="0"/>
    </xf>
    <xf numFmtId="0" fontId="4" fillId="0" borderId="34" xfId="0" applyNumberFormat="1" applyFont="1" applyFill="1" applyBorder="1" applyAlignment="1" applyProtection="1">
      <alignment horizontal="center" vertical="top" wrapText="1"/>
      <protection locked="0"/>
    </xf>
    <xf numFmtId="0" fontId="3" fillId="0" borderId="56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57" xfId="0" applyFont="1" applyBorder="1" applyAlignment="1">
      <alignment horizontal="center" vertical="center"/>
    </xf>
    <xf numFmtId="3" fontId="3" fillId="0" borderId="40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3" xfId="0" applyNumberFormat="1" applyFont="1" applyBorder="1" applyAlignment="1">
      <alignment horizontal="center" vertical="center"/>
    </xf>
    <xf numFmtId="0" fontId="9" fillId="0" borderId="46" xfId="0" applyNumberFormat="1" applyFont="1" applyFill="1" applyBorder="1" applyAlignment="1" applyProtection="1">
      <alignment horizontal="center" vertical="center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54" xfId="0" applyNumberFormat="1" applyFont="1" applyFill="1" applyBorder="1" applyAlignment="1" applyProtection="1">
      <alignment horizontal="center" vertical="center"/>
      <protection locked="0"/>
    </xf>
    <xf numFmtId="3" fontId="15" fillId="0" borderId="58" xfId="0" applyNumberFormat="1" applyFont="1" applyBorder="1" applyAlignment="1">
      <alignment vertical="center"/>
    </xf>
    <xf numFmtId="164" fontId="9" fillId="0" borderId="57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>
      <alignment horizontal="center" vertical="center"/>
    </xf>
    <xf numFmtId="3" fontId="13" fillId="0" borderId="59" xfId="0" applyNumberFormat="1" applyFont="1" applyBorder="1" applyAlignment="1">
      <alignment vertical="center"/>
    </xf>
    <xf numFmtId="3" fontId="13" fillId="0" borderId="12" xfId="0" applyNumberFormat="1" applyFont="1" applyFill="1" applyBorder="1" applyAlignment="1" applyProtection="1">
      <alignment horizontal="right" vertical="center"/>
      <protection locked="0"/>
    </xf>
    <xf numFmtId="3" fontId="15" fillId="0" borderId="15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60" xfId="0" applyNumberFormat="1" applyFont="1" applyFill="1" applyBorder="1" applyAlignment="1" applyProtection="1">
      <alignment horizontal="center" vertical="center"/>
      <protection locked="0"/>
    </xf>
    <xf numFmtId="0" fontId="9" fillId="0" borderId="40" xfId="0" applyNumberFormat="1" applyFont="1" applyFill="1" applyBorder="1" applyAlignment="1" applyProtection="1">
      <alignment horizontal="center" vertical="center"/>
      <protection locked="0"/>
    </xf>
    <xf numFmtId="3" fontId="13" fillId="0" borderId="61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62" xfId="0" applyNumberFormat="1" applyFont="1" applyBorder="1" applyAlignment="1">
      <alignment vertical="center"/>
    </xf>
    <xf numFmtId="3" fontId="13" fillId="0" borderId="33" xfId="0" applyNumberFormat="1" applyFont="1" applyBorder="1" applyAlignment="1">
      <alignment vertical="center"/>
    </xf>
    <xf numFmtId="3" fontId="15" fillId="0" borderId="54" xfId="0" applyNumberFormat="1" applyFont="1" applyBorder="1" applyAlignment="1">
      <alignment vertical="center"/>
    </xf>
    <xf numFmtId="3" fontId="13" fillId="0" borderId="40" xfId="0" applyNumberFormat="1" applyFont="1" applyBorder="1" applyAlignment="1">
      <alignment vertical="center"/>
    </xf>
    <xf numFmtId="3" fontId="13" fillId="0" borderId="60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8" fillId="0" borderId="51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3" fontId="8" fillId="0" borderId="57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3" fontId="7" fillId="0" borderId="6" xfId="0" applyNumberFormat="1" applyFont="1" applyFill="1" applyBorder="1" applyAlignment="1" applyProtection="1">
      <alignment horizontal="center" vertical="center"/>
      <protection locked="0"/>
    </xf>
    <xf numFmtId="3" fontId="7" fillId="0" borderId="45" xfId="0" applyNumberFormat="1" applyFont="1" applyFill="1" applyBorder="1" applyAlignment="1" applyProtection="1">
      <alignment horizontal="center" vertical="center"/>
      <protection locked="0"/>
    </xf>
    <xf numFmtId="3" fontId="10" fillId="0" borderId="61" xfId="0" applyNumberFormat="1" applyFont="1" applyBorder="1" applyAlignment="1">
      <alignment horizontal="centerContinuous" vertical="center"/>
    </xf>
    <xf numFmtId="0" fontId="10" fillId="0" borderId="64" xfId="0" applyFont="1" applyBorder="1" applyAlignment="1">
      <alignment vertical="center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164" fontId="15" fillId="0" borderId="9" xfId="20" applyNumberFormat="1" applyFont="1" applyFill="1" applyBorder="1" applyAlignment="1" applyProtection="1">
      <alignment vertical="center" wrapText="1"/>
      <protection locked="0"/>
    </xf>
    <xf numFmtId="1" fontId="15" fillId="0" borderId="8" xfId="0" applyNumberFormat="1" applyFont="1" applyFill="1" applyBorder="1" applyAlignment="1" applyProtection="1">
      <alignment horizontal="centerContinuous" vertical="center"/>
      <protection locked="0"/>
    </xf>
    <xf numFmtId="3" fontId="14" fillId="0" borderId="15" xfId="0" applyNumberFormat="1" applyFont="1" applyFill="1" applyBorder="1" applyAlignment="1" applyProtection="1">
      <alignment horizontal="right" vertical="center"/>
      <protection locked="0"/>
    </xf>
    <xf numFmtId="0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65" xfId="0" applyNumberFormat="1" applyFont="1" applyFill="1" applyBorder="1" applyAlignment="1" applyProtection="1">
      <alignment horizontal="center" vertical="center"/>
      <protection locked="0"/>
    </xf>
    <xf numFmtId="164" fontId="8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vertical="center"/>
    </xf>
    <xf numFmtId="0" fontId="9" fillId="0" borderId="21" xfId="0" applyNumberFormat="1" applyFont="1" applyFill="1" applyBorder="1" applyAlignment="1" applyProtection="1">
      <alignment vertical="center" wrapText="1"/>
      <protection locked="0"/>
    </xf>
    <xf numFmtId="3" fontId="13" fillId="0" borderId="5" xfId="0" applyNumberFormat="1" applyFont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3" fontId="9" fillId="0" borderId="36" xfId="0" applyNumberFormat="1" applyFont="1" applyFill="1" applyBorder="1" applyAlignment="1" applyProtection="1">
      <alignment horizontal="right" vertical="center"/>
      <protection locked="0"/>
    </xf>
    <xf numFmtId="0" fontId="9" fillId="0" borderId="28" xfId="0" applyNumberFormat="1" applyFont="1" applyFill="1" applyBorder="1" applyAlignment="1" applyProtection="1">
      <alignment horizontal="centerContinuous" vertical="center"/>
      <protection locked="0"/>
    </xf>
    <xf numFmtId="0" fontId="9" fillId="0" borderId="66" xfId="0" applyNumberFormat="1" applyFont="1" applyFill="1" applyBorder="1" applyAlignment="1" applyProtection="1">
      <alignment vertical="center" wrapText="1"/>
      <protection locked="0"/>
    </xf>
    <xf numFmtId="164" fontId="9" fillId="0" borderId="66" xfId="0" applyNumberFormat="1" applyFont="1" applyFill="1" applyBorder="1" applyAlignment="1" applyProtection="1">
      <alignment horizontal="center" vertical="center"/>
      <protection locked="0"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3" fillId="0" borderId="67" xfId="0" applyNumberFormat="1" applyFont="1" applyBorder="1" applyAlignment="1">
      <alignment vertical="center"/>
    </xf>
    <xf numFmtId="0" fontId="9" fillId="0" borderId="19" xfId="0" applyNumberFormat="1" applyFont="1" applyFill="1" applyBorder="1" applyAlignment="1" applyProtection="1">
      <alignment vertical="center" wrapText="1"/>
      <protection locked="0"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3" fontId="10" fillId="0" borderId="11" xfId="0" applyNumberFormat="1" applyFont="1" applyBorder="1" applyAlignment="1">
      <alignment horizontal="centerContinuous" vertical="center"/>
    </xf>
    <xf numFmtId="3" fontId="13" fillId="0" borderId="32" xfId="0" applyNumberFormat="1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43" xfId="0" applyNumberFormat="1" applyFont="1" applyFill="1" applyBorder="1" applyAlignment="1" applyProtection="1">
      <alignment vertical="center" wrapText="1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" fontId="15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21" xfId="20" applyNumberFormat="1" applyFont="1" applyFill="1" applyBorder="1" applyAlignment="1" applyProtection="1">
      <alignment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Continuous" vertical="center"/>
      <protection locked="0"/>
    </xf>
    <xf numFmtId="0" fontId="8" fillId="0" borderId="11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164" fontId="13" fillId="0" borderId="9" xfId="20" applyNumberFormat="1" applyFont="1" applyFill="1" applyBorder="1" applyAlignment="1" applyProtection="1">
      <alignment vertical="center" wrapText="1"/>
      <protection locked="0"/>
    </xf>
    <xf numFmtId="164" fontId="13" fillId="0" borderId="11" xfId="20" applyNumberFormat="1" applyFont="1" applyFill="1" applyBorder="1" applyAlignment="1" applyProtection="1">
      <alignment horizontal="left" vertical="center" wrapText="1"/>
      <protection locked="0"/>
    </xf>
    <xf numFmtId="0" fontId="8" fillId="0" borderId="39" xfId="0" applyNumberFormat="1" applyFont="1" applyFill="1" applyBorder="1" applyAlignment="1" applyProtection="1">
      <alignment vertical="center" wrapText="1"/>
      <protection locked="0"/>
    </xf>
    <xf numFmtId="0" fontId="8" fillId="0" borderId="68" xfId="0" applyNumberFormat="1" applyFont="1" applyFill="1" applyBorder="1" applyAlignment="1" applyProtection="1">
      <alignment vertical="center" wrapText="1"/>
      <protection locked="0"/>
    </xf>
    <xf numFmtId="164" fontId="8" fillId="0" borderId="68" xfId="0" applyNumberFormat="1" applyFont="1" applyFill="1" applyBorder="1" applyAlignment="1" applyProtection="1">
      <alignment horizontal="center" vertical="center"/>
      <protection locked="0"/>
    </xf>
    <xf numFmtId="164" fontId="9" fillId="0" borderId="34" xfId="0" applyNumberFormat="1" applyFont="1" applyFill="1" applyBorder="1" applyAlignment="1" applyProtection="1">
      <alignment horizontal="center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3" fontId="9" fillId="0" borderId="60" xfId="0" applyNumberFormat="1" applyFont="1" applyFill="1" applyBorder="1" applyAlignment="1" applyProtection="1">
      <alignment horizontal="right" vertical="center"/>
      <protection locked="0"/>
    </xf>
    <xf numFmtId="164" fontId="8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9" fillId="0" borderId="58" xfId="0" applyNumberFormat="1" applyFont="1" applyFill="1" applyBorder="1" applyAlignment="1" applyProtection="1">
      <alignment horizontal="right" vertical="center"/>
      <protection locked="0"/>
    </xf>
    <xf numFmtId="3" fontId="8" fillId="0" borderId="61" xfId="0" applyNumberFormat="1" applyFont="1" applyFill="1" applyBorder="1" applyAlignment="1" applyProtection="1">
      <alignment horizontal="right" vertical="center"/>
      <protection locked="0"/>
    </xf>
    <xf numFmtId="3" fontId="8" fillId="0" borderId="62" xfId="0" applyNumberFormat="1" applyFont="1" applyFill="1" applyBorder="1" applyAlignment="1" applyProtection="1">
      <alignment horizontal="right" vertical="center"/>
      <protection locked="0"/>
    </xf>
    <xf numFmtId="3" fontId="8" fillId="0" borderId="33" xfId="0" applyNumberFormat="1" applyFont="1" applyFill="1" applyBorder="1" applyAlignment="1" applyProtection="1">
      <alignment horizontal="right" vertical="center"/>
      <protection locked="0"/>
    </xf>
    <xf numFmtId="0" fontId="8" fillId="0" borderId="17" xfId="0" applyFont="1" applyBorder="1" applyAlignment="1">
      <alignment horizontal="center" vertical="center"/>
    </xf>
    <xf numFmtId="49" fontId="8" fillId="0" borderId="69" xfId="0" applyNumberFormat="1" applyFont="1" applyFill="1" applyBorder="1" applyAlignment="1" applyProtection="1">
      <alignment horizontal="centerContinuous" vertical="center"/>
      <protection locked="0"/>
    </xf>
    <xf numFmtId="0" fontId="8" fillId="0" borderId="37" xfId="0" applyNumberFormat="1" applyFont="1" applyFill="1" applyBorder="1" applyAlignment="1" applyProtection="1">
      <alignment vertical="center" wrapText="1"/>
      <protection locked="0"/>
    </xf>
    <xf numFmtId="0" fontId="8" fillId="0" borderId="29" xfId="0" applyFont="1" applyBorder="1" applyAlignment="1">
      <alignment horizontal="center" vertical="center"/>
    </xf>
    <xf numFmtId="49" fontId="9" fillId="0" borderId="70" xfId="0" applyNumberFormat="1" applyFont="1" applyFill="1" applyBorder="1" applyAlignment="1" applyProtection="1">
      <alignment horizontal="centerContinuous" vertical="center"/>
      <protection locked="0"/>
    </xf>
    <xf numFmtId="0" fontId="9" fillId="0" borderId="0" xfId="0" applyFont="1" applyBorder="1" applyAlignment="1">
      <alignment horizontal="center" vertical="center"/>
    </xf>
    <xf numFmtId="3" fontId="9" fillId="0" borderId="71" xfId="0" applyNumberFormat="1" applyFont="1" applyFill="1" applyBorder="1" applyAlignment="1" applyProtection="1">
      <alignment horizontal="right" vertical="center"/>
      <protection locked="0"/>
    </xf>
    <xf numFmtId="1" fontId="13" fillId="0" borderId="8" xfId="0" applyNumberFormat="1" applyFont="1" applyBorder="1" applyAlignment="1">
      <alignment horizontal="centerContinuous" vertical="center"/>
    </xf>
    <xf numFmtId="0" fontId="3" fillId="0" borderId="72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73" xfId="0" applyFont="1" applyBorder="1" applyAlignment="1">
      <alignment horizontal="center" vertical="center"/>
    </xf>
    <xf numFmtId="0" fontId="7" fillId="0" borderId="73" xfId="0" applyNumberFormat="1" applyFont="1" applyFill="1" applyBorder="1" applyAlignment="1" applyProtection="1">
      <alignment horizontal="center" vertical="center"/>
      <protection locked="0"/>
    </xf>
    <xf numFmtId="3" fontId="13" fillId="0" borderId="74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3" fontId="8" fillId="0" borderId="29" xfId="0" applyNumberFormat="1" applyFont="1" applyBorder="1" applyAlignment="1">
      <alignment vertical="center"/>
    </xf>
    <xf numFmtId="3" fontId="8" fillId="0" borderId="63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3" fontId="8" fillId="0" borderId="30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1" fontId="13" fillId="0" borderId="8" xfId="0" applyNumberFormat="1" applyFont="1" applyFill="1" applyBorder="1" applyAlignment="1" applyProtection="1">
      <alignment horizontal="centerContinuous" vertical="center"/>
      <protection locked="0"/>
    </xf>
    <xf numFmtId="3" fontId="8" fillId="0" borderId="40" xfId="0" applyNumberFormat="1" applyFont="1" applyFill="1" applyBorder="1" applyAlignment="1" applyProtection="1">
      <alignment horizontal="right" vertical="center"/>
      <protection locked="0"/>
    </xf>
    <xf numFmtId="164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8" xfId="0" applyNumberFormat="1" applyFont="1" applyFill="1" applyBorder="1" applyAlignment="1" applyProtection="1">
      <alignment horizontal="centerContinuous" vertical="center"/>
      <protection locked="0"/>
    </xf>
    <xf numFmtId="0" fontId="8" fillId="0" borderId="41" xfId="0" applyNumberFormat="1" applyFont="1" applyFill="1" applyBorder="1" applyAlignment="1" applyProtection="1">
      <alignment vertical="center" wrapText="1"/>
      <protection locked="0"/>
    </xf>
    <xf numFmtId="164" fontId="8" fillId="0" borderId="41" xfId="0" applyNumberFormat="1" applyFont="1" applyFill="1" applyBorder="1" applyAlignment="1" applyProtection="1">
      <alignment horizontal="center" vertical="center"/>
      <protection locked="0"/>
    </xf>
    <xf numFmtId="164" fontId="9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vertical="center" wrapText="1"/>
      <protection locked="0"/>
    </xf>
    <xf numFmtId="164" fontId="8" fillId="0" borderId="57" xfId="0" applyNumberFormat="1" applyFont="1" applyFill="1" applyBorder="1" applyAlignment="1" applyProtection="1">
      <alignment horizontal="center" vertical="center"/>
      <protection locked="0"/>
    </xf>
    <xf numFmtId="3" fontId="8" fillId="0" borderId="18" xfId="0" applyNumberFormat="1" applyFont="1" applyFill="1" applyBorder="1" applyAlignment="1" applyProtection="1">
      <alignment horizontal="right" vertical="center"/>
      <protection locked="0"/>
    </xf>
    <xf numFmtId="164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9" fillId="0" borderId="46" xfId="0" applyNumberFormat="1" applyFont="1" applyFill="1" applyBorder="1" applyAlignment="1" applyProtection="1">
      <alignment horizontal="centerContinuous" vertical="center"/>
      <protection locked="0"/>
    </xf>
    <xf numFmtId="49" fontId="13" fillId="0" borderId="8" xfId="0" applyNumberFormat="1" applyFont="1" applyBorder="1" applyAlignment="1">
      <alignment horizontal="center" vertical="center"/>
    </xf>
    <xf numFmtId="3" fontId="13" fillId="0" borderId="51" xfId="0" applyNumberFormat="1" applyFont="1" applyFill="1" applyBorder="1" applyAlignment="1" applyProtection="1">
      <alignment horizontal="right" vertical="center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3" fontId="15" fillId="0" borderId="5" xfId="0" applyNumberFormat="1" applyFont="1" applyFill="1" applyBorder="1" applyAlignment="1" applyProtection="1">
      <alignment horizontal="right" vertical="center"/>
      <protection locked="0"/>
    </xf>
    <xf numFmtId="49" fontId="8" fillId="0" borderId="75" xfId="0" applyNumberFormat="1" applyFont="1" applyFill="1" applyBorder="1" applyAlignment="1" applyProtection="1">
      <alignment horizontal="centerContinuous" vertical="center"/>
      <protection locked="0"/>
    </xf>
    <xf numFmtId="0" fontId="8" fillId="0" borderId="65" xfId="0" applyNumberFormat="1" applyFont="1" applyFill="1" applyBorder="1" applyAlignment="1" applyProtection="1">
      <alignment vertical="center" wrapText="1"/>
      <protection locked="0"/>
    </xf>
    <xf numFmtId="0" fontId="8" fillId="0" borderId="76" xfId="0" applyFont="1" applyBorder="1" applyAlignment="1">
      <alignment horizontal="center" vertical="center"/>
    </xf>
    <xf numFmtId="3" fontId="9" fillId="0" borderId="77" xfId="0" applyNumberFormat="1" applyFont="1" applyBorder="1" applyAlignment="1">
      <alignment vertical="center"/>
    </xf>
    <xf numFmtId="3" fontId="8" fillId="0" borderId="78" xfId="0" applyNumberFormat="1" applyFont="1" applyBorder="1" applyAlignment="1">
      <alignment vertical="center"/>
    </xf>
    <xf numFmtId="1" fontId="15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19" xfId="20" applyNumberFormat="1" applyFont="1" applyFill="1" applyBorder="1" applyAlignment="1" applyProtection="1">
      <alignment vertical="center" wrapText="1"/>
      <protection locked="0"/>
    </xf>
    <xf numFmtId="0" fontId="8" fillId="0" borderId="50" xfId="0" applyFont="1" applyBorder="1" applyAlignment="1">
      <alignment horizontal="center" vertical="center"/>
    </xf>
    <xf numFmtId="3" fontId="9" fillId="0" borderId="79" xfId="0" applyNumberFormat="1" applyFont="1" applyBorder="1" applyAlignment="1">
      <alignment vertical="center"/>
    </xf>
    <xf numFmtId="3" fontId="9" fillId="0" borderId="80" xfId="0" applyNumberFormat="1" applyFont="1" applyBorder="1" applyAlignment="1">
      <alignment vertical="center"/>
    </xf>
    <xf numFmtId="164" fontId="9" fillId="0" borderId="54" xfId="0" applyNumberFormat="1" applyFont="1" applyFill="1" applyBorder="1" applyAlignment="1" applyProtection="1">
      <alignment horizontal="right" vertical="center"/>
      <protection locked="0"/>
    </xf>
    <xf numFmtId="164" fontId="8" fillId="0" borderId="54" xfId="0" applyNumberFormat="1" applyFont="1" applyFill="1" applyBorder="1" applyAlignment="1" applyProtection="1">
      <alignment horizontal="right" vertical="center"/>
      <protection locked="0"/>
    </xf>
    <xf numFmtId="164" fontId="9" fillId="0" borderId="53" xfId="0" applyNumberFormat="1" applyFont="1" applyFill="1" applyBorder="1" applyAlignment="1" applyProtection="1">
      <alignment horizontal="right" vertical="center"/>
      <protection locked="0"/>
    </xf>
    <xf numFmtId="0" fontId="9" fillId="0" borderId="28" xfId="0" applyNumberFormat="1" applyFont="1" applyFill="1" applyBorder="1" applyAlignment="1" applyProtection="1">
      <alignment horizontal="centerContinuous"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Alignment="1">
      <alignment vertical="center"/>
    </xf>
    <xf numFmtId="3" fontId="22" fillId="0" borderId="0" xfId="0" applyNumberFormat="1" applyFont="1" applyFill="1" applyBorder="1" applyAlignment="1" applyProtection="1">
      <alignment vertical="center"/>
      <protection locked="0"/>
    </xf>
    <xf numFmtId="3" fontId="22" fillId="0" borderId="0" xfId="0" applyNumberFormat="1" applyFont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49" fontId="2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4" fontId="23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centerContinuous" vertical="center" wrapText="1"/>
      <protection/>
    </xf>
    <xf numFmtId="49" fontId="26" fillId="0" borderId="0" xfId="0" applyNumberFormat="1" applyFont="1" applyFill="1" applyBorder="1" applyAlignment="1" applyProtection="1">
      <alignment horizontal="centerContinuous" vertical="center" wrapText="1"/>
      <protection/>
    </xf>
    <xf numFmtId="4" fontId="2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0" xfId="0" applyFont="1" applyAlignment="1">
      <alignment horizontal="center"/>
    </xf>
    <xf numFmtId="0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" xfId="0" applyNumberFormat="1" applyFont="1" applyFill="1" applyBorder="1" applyAlignment="1" applyProtection="1">
      <alignment horizontal="center" wrapText="1"/>
      <protection locked="0"/>
    </xf>
    <xf numFmtId="0" fontId="19" fillId="0" borderId="81" xfId="0" applyNumberFormat="1" applyFont="1" applyFill="1" applyBorder="1" applyAlignment="1" applyProtection="1">
      <alignment horizontal="centerContinuous" vertical="center" wrapText="1"/>
      <protection locked="0"/>
    </xf>
    <xf numFmtId="0" fontId="27" fillId="0" borderId="4" xfId="0" applyNumberFormat="1" applyFont="1" applyFill="1" applyBorder="1" applyAlignment="1" applyProtection="1">
      <alignment horizontal="center" vertical="top" wrapText="1"/>
      <protection locked="0"/>
    </xf>
    <xf numFmtId="0" fontId="29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0" applyNumberFormat="1" applyFont="1" applyFill="1" applyBorder="1" applyAlignment="1" applyProtection="1">
      <alignment horizontal="center" vertical="top" wrapText="1"/>
      <protection locked="0"/>
    </xf>
    <xf numFmtId="0" fontId="30" fillId="0" borderId="20" xfId="0" applyNumberFormat="1" applyFont="1" applyFill="1" applyBorder="1" applyAlignment="1" applyProtection="1">
      <alignment horizontal="center" vertical="center"/>
      <protection locked="0"/>
    </xf>
    <xf numFmtId="0" fontId="30" fillId="0" borderId="43" xfId="0" applyNumberFormat="1" applyFont="1" applyFill="1" applyBorder="1" applyAlignment="1" applyProtection="1">
      <alignment horizontal="center" vertical="center"/>
      <protection locked="0"/>
    </xf>
    <xf numFmtId="0" fontId="30" fillId="0" borderId="21" xfId="0" applyNumberFormat="1" applyFont="1" applyFill="1" applyBorder="1" applyAlignment="1" applyProtection="1">
      <alignment horizontal="center" vertical="center"/>
      <protection locked="0"/>
    </xf>
    <xf numFmtId="0" fontId="30" fillId="0" borderId="45" xfId="0" applyNumberFormat="1" applyFont="1" applyFill="1" applyBorder="1" applyAlignment="1" applyProtection="1">
      <alignment horizontal="center" vertical="center"/>
      <protection locked="0"/>
    </xf>
    <xf numFmtId="3" fontId="13" fillId="0" borderId="18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vertical="top"/>
      <protection/>
    </xf>
    <xf numFmtId="164" fontId="13" fillId="0" borderId="11" xfId="20" applyNumberFormat="1" applyFont="1" applyFill="1" applyBorder="1" applyAlignment="1" applyProtection="1">
      <alignment vertical="center" wrapText="1"/>
      <protection locked="0"/>
    </xf>
    <xf numFmtId="3" fontId="13" fillId="0" borderId="11" xfId="0" applyNumberFormat="1" applyFont="1" applyBorder="1" applyAlignment="1">
      <alignment horizontal="center" vertical="center"/>
    </xf>
    <xf numFmtId="1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9" xfId="20" applyNumberFormat="1" applyFont="1" applyFill="1" applyBorder="1" applyAlignment="1" applyProtection="1">
      <alignment vertical="center" wrapText="1"/>
      <protection locked="0"/>
    </xf>
    <xf numFmtId="3" fontId="15" fillId="0" borderId="37" xfId="0" applyNumberFormat="1" applyFont="1" applyBorder="1" applyAlignment="1">
      <alignment vertical="center"/>
    </xf>
    <xf numFmtId="0" fontId="19" fillId="0" borderId="16" xfId="0" applyNumberFormat="1" applyFont="1" applyFill="1" applyBorder="1" applyAlignment="1" applyProtection="1">
      <alignment vertical="center"/>
      <protection locked="0"/>
    </xf>
    <xf numFmtId="0" fontId="19" fillId="0" borderId="17" xfId="0" applyNumberFormat="1" applyFont="1" applyFill="1" applyBorder="1" applyAlignment="1" applyProtection="1">
      <alignment vertical="center"/>
      <protection locked="0"/>
    </xf>
    <xf numFmtId="0" fontId="19" fillId="0" borderId="12" xfId="0" applyNumberFormat="1" applyFont="1" applyFill="1" applyBorder="1" applyAlignment="1" applyProtection="1">
      <alignment vertical="center"/>
      <protection locked="0"/>
    </xf>
    <xf numFmtId="3" fontId="19" fillId="0" borderId="18" xfId="0" applyNumberFormat="1" applyFont="1" applyFill="1" applyBorder="1" applyAlignment="1" applyProtection="1">
      <alignment vertical="center"/>
      <protection locked="0"/>
    </xf>
    <xf numFmtId="0" fontId="4" fillId="0" borderId="45" xfId="0" applyFont="1" applyBorder="1" applyAlignment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4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164" fontId="13" fillId="0" borderId="68" xfId="0" applyNumberFormat="1" applyFont="1" applyFill="1" applyBorder="1" applyAlignment="1" applyProtection="1">
      <alignment horizontal="center" vertical="center"/>
      <protection locked="0"/>
    </xf>
    <xf numFmtId="3" fontId="15" fillId="0" borderId="60" xfId="0" applyNumberFormat="1" applyFont="1" applyFill="1" applyBorder="1" applyAlignment="1" applyProtection="1">
      <alignment horizontal="right" vertical="center"/>
      <protection locked="0"/>
    </xf>
    <xf numFmtId="49" fontId="15" fillId="0" borderId="4" xfId="0" applyNumberFormat="1" applyFont="1" applyFill="1" applyBorder="1" applyAlignment="1" applyProtection="1">
      <alignment horizontal="centerContinuous" vertical="center"/>
      <protection locked="0"/>
    </xf>
    <xf numFmtId="0" fontId="15" fillId="0" borderId="34" xfId="0" applyNumberFormat="1" applyFont="1" applyFill="1" applyBorder="1" applyAlignment="1" applyProtection="1">
      <alignment vertical="center" wrapText="1"/>
      <protection locked="0"/>
    </xf>
    <xf numFmtId="164" fontId="13" fillId="0" borderId="34" xfId="0" applyNumberFormat="1" applyFont="1" applyFill="1" applyBorder="1" applyAlignment="1" applyProtection="1">
      <alignment horizontal="center" vertical="center"/>
      <protection locked="0"/>
    </xf>
    <xf numFmtId="3" fontId="15" fillId="0" borderId="54" xfId="0" applyNumberFormat="1" applyFont="1" applyFill="1" applyBorder="1" applyAlignment="1" applyProtection="1">
      <alignment horizontal="right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0" fontId="9" fillId="0" borderId="8" xfId="0" applyNumberFormat="1" applyFont="1" applyFill="1" applyBorder="1" applyAlignment="1" applyProtection="1">
      <alignment horizontal="centerContinuous" vertical="center"/>
      <protection locked="0"/>
    </xf>
    <xf numFmtId="0" fontId="9" fillId="0" borderId="9" xfId="0" applyNumberFormat="1" applyFont="1" applyFill="1" applyBorder="1" applyAlignment="1" applyProtection="1">
      <alignment vertical="center" wrapText="1"/>
      <protection locked="0"/>
    </xf>
    <xf numFmtId="3" fontId="9" fillId="0" borderId="51" xfId="0" applyNumberFormat="1" applyFont="1" applyFill="1" applyBorder="1" applyAlignment="1" applyProtection="1">
      <alignment horizontal="right" vertical="center"/>
      <protection locked="0"/>
    </xf>
    <xf numFmtId="3" fontId="9" fillId="0" borderId="42" xfId="0" applyNumberFormat="1" applyFont="1" applyFill="1" applyBorder="1" applyAlignment="1" applyProtection="1">
      <alignment horizontal="right" vertical="center"/>
      <protection locked="0"/>
    </xf>
    <xf numFmtId="0" fontId="9" fillId="0" borderId="79" xfId="0" applyNumberFormat="1" applyFont="1" applyFill="1" applyBorder="1" applyAlignment="1" applyProtection="1">
      <alignment vertical="center" wrapText="1"/>
      <protection locked="0"/>
    </xf>
    <xf numFmtId="164" fontId="8" fillId="0" borderId="66" xfId="0" applyNumberFormat="1" applyFont="1" applyFill="1" applyBorder="1" applyAlignment="1" applyProtection="1">
      <alignment horizontal="center" vertical="center"/>
      <protection locked="0"/>
    </xf>
    <xf numFmtId="3" fontId="8" fillId="0" borderId="53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E3" sqref="E3"/>
    </sheetView>
  </sheetViews>
  <sheetFormatPr defaultColWidth="9.33203125" defaultRowHeight="12.75"/>
  <cols>
    <col min="1" max="1" width="9.16015625" style="1" customWidth="1"/>
    <col min="2" max="2" width="38" style="1" customWidth="1"/>
    <col min="3" max="3" width="7.83203125" style="1" customWidth="1"/>
    <col min="4" max="4" width="15.16015625" style="1" customWidth="1"/>
    <col min="5" max="6" width="16.66015625" style="1" customWidth="1"/>
    <col min="7" max="16384" width="11.66015625" style="1" customWidth="1"/>
  </cols>
  <sheetData>
    <row r="1" ht="13.5" customHeight="1">
      <c r="E1" s="2" t="s">
        <v>0</v>
      </c>
    </row>
    <row r="2" spans="1:5" ht="13.5" customHeight="1">
      <c r="A2" s="3"/>
      <c r="B2" s="4"/>
      <c r="C2" s="5"/>
      <c r="D2" s="5"/>
      <c r="E2" s="6" t="s">
        <v>104</v>
      </c>
    </row>
    <row r="3" spans="1:5" ht="13.5" customHeight="1">
      <c r="A3" s="3"/>
      <c r="B3" s="4"/>
      <c r="C3" s="5"/>
      <c r="D3" s="5"/>
      <c r="E3" s="6" t="s">
        <v>1</v>
      </c>
    </row>
    <row r="4" spans="1:5" ht="13.5" customHeight="1">
      <c r="A4" s="3"/>
      <c r="B4" s="4"/>
      <c r="C4" s="5"/>
      <c r="D4" s="5"/>
      <c r="E4" s="6" t="s">
        <v>56</v>
      </c>
    </row>
    <row r="5" spans="1:5" ht="10.5" customHeight="1">
      <c r="A5" s="3"/>
      <c r="B5" s="4"/>
      <c r="C5" s="5"/>
      <c r="D5" s="5"/>
      <c r="E5" s="6"/>
    </row>
    <row r="6" spans="1:6" s="11" customFormat="1" ht="43.5" customHeight="1">
      <c r="A6" s="7" t="s">
        <v>44</v>
      </c>
      <c r="B6" s="8"/>
      <c r="C6" s="9"/>
      <c r="D6" s="9"/>
      <c r="E6" s="10"/>
      <c r="F6" s="10"/>
    </row>
    <row r="7" spans="1:6" s="11" customFormat="1" ht="15" customHeight="1" thickBot="1">
      <c r="A7" s="7"/>
      <c r="B7" s="8"/>
      <c r="C7" s="9"/>
      <c r="D7" s="9"/>
      <c r="F7" s="12" t="s">
        <v>2</v>
      </c>
    </row>
    <row r="8" spans="1:6" s="17" customFormat="1" ht="21">
      <c r="A8" s="13" t="s">
        <v>3</v>
      </c>
      <c r="B8" s="14" t="s">
        <v>4</v>
      </c>
      <c r="C8" s="137" t="s">
        <v>5</v>
      </c>
      <c r="D8" s="139" t="s">
        <v>6</v>
      </c>
      <c r="E8" s="63" t="s">
        <v>7</v>
      </c>
      <c r="F8" s="16"/>
    </row>
    <row r="9" spans="1:6" s="17" customFormat="1" ht="13.5" customHeight="1">
      <c r="A9" s="18" t="s">
        <v>8</v>
      </c>
      <c r="B9" s="19"/>
      <c r="C9" s="138" t="s">
        <v>9</v>
      </c>
      <c r="D9" s="140" t="s">
        <v>10</v>
      </c>
      <c r="E9" s="21" t="s">
        <v>11</v>
      </c>
      <c r="F9" s="22" t="s">
        <v>10</v>
      </c>
    </row>
    <row r="10" spans="1:6" s="25" customFormat="1" ht="12" thickBot="1">
      <c r="A10" s="66">
        <v>1</v>
      </c>
      <c r="B10" s="67">
        <v>2</v>
      </c>
      <c r="C10" s="94">
        <v>3</v>
      </c>
      <c r="D10" s="132">
        <v>4</v>
      </c>
      <c r="E10" s="123">
        <v>5</v>
      </c>
      <c r="F10" s="68">
        <v>6</v>
      </c>
    </row>
    <row r="11" spans="1:6" s="37" customFormat="1" ht="18" customHeight="1" thickBot="1" thickTop="1">
      <c r="A11" s="157">
        <v>700</v>
      </c>
      <c r="B11" s="27" t="s">
        <v>28</v>
      </c>
      <c r="C11" s="158"/>
      <c r="D11" s="160"/>
      <c r="E11" s="161">
        <f>SUM(E12+E16)</f>
        <v>800000</v>
      </c>
      <c r="F11" s="162">
        <f>SUM(F12+F16)</f>
        <v>800000</v>
      </c>
    </row>
    <row r="12" spans="1:6" s="37" customFormat="1" ht="29.25" customHeight="1" thickTop="1">
      <c r="A12" s="69">
        <v>70005</v>
      </c>
      <c r="B12" s="70" t="s">
        <v>32</v>
      </c>
      <c r="C12" s="92" t="s">
        <v>29</v>
      </c>
      <c r="D12" s="159"/>
      <c r="E12" s="163">
        <f>SUM(E13:E15)</f>
        <v>800000</v>
      </c>
      <c r="F12" s="164"/>
    </row>
    <row r="13" spans="1:6" s="37" customFormat="1" ht="31.5" customHeight="1">
      <c r="A13" s="75">
        <v>4590</v>
      </c>
      <c r="B13" s="76" t="s">
        <v>30</v>
      </c>
      <c r="C13" s="149"/>
      <c r="D13" s="150"/>
      <c r="E13" s="151">
        <v>160000</v>
      </c>
      <c r="F13" s="156"/>
    </row>
    <row r="14" spans="1:6" s="37" customFormat="1" ht="45">
      <c r="A14" s="75">
        <v>4600</v>
      </c>
      <c r="B14" s="76" t="s">
        <v>95</v>
      </c>
      <c r="C14" s="149"/>
      <c r="D14" s="150"/>
      <c r="E14" s="151">
        <v>190000</v>
      </c>
      <c r="F14" s="156"/>
    </row>
    <row r="15" spans="1:6" s="37" customFormat="1" ht="30">
      <c r="A15" s="75">
        <v>6060</v>
      </c>
      <c r="B15" s="76" t="s">
        <v>19</v>
      </c>
      <c r="C15" s="149"/>
      <c r="D15" s="150"/>
      <c r="E15" s="218">
        <v>450000</v>
      </c>
      <c r="F15" s="156"/>
    </row>
    <row r="16" spans="1:6" s="31" customFormat="1" ht="16.5" customHeight="1">
      <c r="A16" s="153">
        <v>70095</v>
      </c>
      <c r="B16" s="57" t="s">
        <v>13</v>
      </c>
      <c r="C16" s="104" t="s">
        <v>51</v>
      </c>
      <c r="D16" s="152"/>
      <c r="E16" s="154"/>
      <c r="F16" s="78">
        <f>SUM(F17:F17)</f>
        <v>800000</v>
      </c>
    </row>
    <row r="17" spans="1:6" s="37" customFormat="1" ht="31.5" customHeight="1" thickBot="1">
      <c r="A17" s="173">
        <v>6050</v>
      </c>
      <c r="B17" s="91" t="s">
        <v>50</v>
      </c>
      <c r="C17" s="96"/>
      <c r="D17" s="135"/>
      <c r="E17" s="151"/>
      <c r="F17" s="77">
        <v>800000</v>
      </c>
    </row>
    <row r="18" spans="1:6" s="37" customFormat="1" ht="18" customHeight="1" thickBot="1" thickTop="1">
      <c r="A18" s="157">
        <v>750</v>
      </c>
      <c r="B18" s="27" t="s">
        <v>93</v>
      </c>
      <c r="C18" s="158"/>
      <c r="D18" s="160"/>
      <c r="E18" s="161">
        <f>SUM(E19)</f>
        <v>4000</v>
      </c>
      <c r="F18" s="162">
        <f>SUM(F19)</f>
        <v>4000</v>
      </c>
    </row>
    <row r="19" spans="1:6" s="37" customFormat="1" ht="19.5" customHeight="1" thickTop="1">
      <c r="A19" s="69">
        <v>75023</v>
      </c>
      <c r="B19" s="70" t="s">
        <v>94</v>
      </c>
      <c r="C19" s="92"/>
      <c r="D19" s="159"/>
      <c r="E19" s="163">
        <f>SUM(E20:E21)</f>
        <v>4000</v>
      </c>
      <c r="F19" s="164">
        <f>SUM(F20:F21)</f>
        <v>4000</v>
      </c>
    </row>
    <row r="20" spans="1:6" s="37" customFormat="1" ht="19.5" customHeight="1">
      <c r="A20" s="75">
        <v>4100</v>
      </c>
      <c r="B20" s="76" t="s">
        <v>96</v>
      </c>
      <c r="C20" s="149" t="s">
        <v>55</v>
      </c>
      <c r="D20" s="150"/>
      <c r="E20" s="151">
        <v>4000</v>
      </c>
      <c r="F20" s="156"/>
    </row>
    <row r="21" spans="1:6" s="37" customFormat="1" ht="30.75" thickBot="1">
      <c r="A21" s="75">
        <v>4610</v>
      </c>
      <c r="B21" s="76" t="s">
        <v>31</v>
      </c>
      <c r="C21" s="149" t="s">
        <v>97</v>
      </c>
      <c r="D21" s="150"/>
      <c r="E21" s="151"/>
      <c r="F21" s="156">
        <v>4000</v>
      </c>
    </row>
    <row r="22" spans="1:6" s="31" customFormat="1" ht="103.5" customHeight="1" thickBot="1" thickTop="1">
      <c r="A22" s="100">
        <v>756</v>
      </c>
      <c r="B22" s="221" t="s">
        <v>53</v>
      </c>
      <c r="C22" s="28"/>
      <c r="D22" s="133"/>
      <c r="E22" s="126">
        <f>SUM(E23)</f>
        <v>50000</v>
      </c>
      <c r="F22" s="79">
        <f>SUM(F23)</f>
        <v>50000</v>
      </c>
    </row>
    <row r="23" spans="1:6" s="31" customFormat="1" ht="45" customHeight="1" thickTop="1">
      <c r="A23" s="242">
        <v>75647</v>
      </c>
      <c r="B23" s="220" t="s">
        <v>54</v>
      </c>
      <c r="C23" s="190"/>
      <c r="D23" s="152"/>
      <c r="E23" s="154">
        <f>SUM(E24:E25)</f>
        <v>50000</v>
      </c>
      <c r="F23" s="78">
        <f>SUM(F25)</f>
        <v>50000</v>
      </c>
    </row>
    <row r="24" spans="1:6" s="31" customFormat="1" ht="17.25" customHeight="1">
      <c r="A24" s="146">
        <v>4300</v>
      </c>
      <c r="B24" s="144" t="s">
        <v>12</v>
      </c>
      <c r="C24" s="184" t="s">
        <v>51</v>
      </c>
      <c r="D24" s="135"/>
      <c r="E24" s="151">
        <v>50000</v>
      </c>
      <c r="F24" s="207"/>
    </row>
    <row r="25" spans="1:6" s="37" customFormat="1" ht="17.25" customHeight="1" thickBot="1">
      <c r="A25" s="146">
        <v>4300</v>
      </c>
      <c r="B25" s="144" t="s">
        <v>12</v>
      </c>
      <c r="C25" s="93" t="s">
        <v>55</v>
      </c>
      <c r="D25" s="135"/>
      <c r="E25" s="151"/>
      <c r="F25" s="77">
        <v>50000</v>
      </c>
    </row>
    <row r="26" spans="1:6" s="31" customFormat="1" ht="19.5" customHeight="1" thickBot="1" thickTop="1">
      <c r="A26" s="26">
        <v>801</v>
      </c>
      <c r="B26" s="99" t="s">
        <v>39</v>
      </c>
      <c r="C26" s="95" t="s">
        <v>37</v>
      </c>
      <c r="D26" s="133"/>
      <c r="E26" s="29">
        <f>E27+E36+E47+E51</f>
        <v>48020</v>
      </c>
      <c r="F26" s="263">
        <f>F27+F36+F47+F51</f>
        <v>48020</v>
      </c>
    </row>
    <row r="27" spans="1:6" s="31" customFormat="1" ht="17.25" customHeight="1" thickTop="1">
      <c r="A27" s="64">
        <v>80101</v>
      </c>
      <c r="B27" s="223" t="s">
        <v>70</v>
      </c>
      <c r="C27" s="224"/>
      <c r="D27" s="134"/>
      <c r="E27" s="127">
        <f>SUM(E28:E35)</f>
        <v>6240</v>
      </c>
      <c r="F27" s="65">
        <f>SUM(F28:F35)</f>
        <v>22340</v>
      </c>
    </row>
    <row r="28" spans="1:6" s="37" customFormat="1" ht="27" customHeight="1">
      <c r="A28" s="334">
        <v>3020</v>
      </c>
      <c r="B28" s="335" t="s">
        <v>103</v>
      </c>
      <c r="C28" s="259"/>
      <c r="D28" s="262"/>
      <c r="E28" s="336"/>
      <c r="F28" s="337">
        <v>700</v>
      </c>
    </row>
    <row r="29" spans="1:6" s="37" customFormat="1" ht="15" customHeight="1">
      <c r="A29" s="84">
        <v>4210</v>
      </c>
      <c r="B29" s="85" t="s">
        <v>17</v>
      </c>
      <c r="C29" s="225"/>
      <c r="D29" s="136"/>
      <c r="E29" s="35">
        <v>240</v>
      </c>
      <c r="F29" s="36"/>
    </row>
    <row r="30" spans="1:6" s="37" customFormat="1" ht="28.5" customHeight="1">
      <c r="A30" s="84">
        <v>4240</v>
      </c>
      <c r="B30" s="85" t="s">
        <v>72</v>
      </c>
      <c r="C30" s="225"/>
      <c r="D30" s="136"/>
      <c r="E30" s="35">
        <v>3000</v>
      </c>
      <c r="F30" s="36"/>
    </row>
    <row r="31" spans="1:6" s="37" customFormat="1" ht="13.5" customHeight="1">
      <c r="A31" s="84">
        <v>4270</v>
      </c>
      <c r="B31" s="85" t="s">
        <v>74</v>
      </c>
      <c r="C31" s="225"/>
      <c r="D31" s="136"/>
      <c r="E31" s="35"/>
      <c r="F31" s="36">
        <v>15810</v>
      </c>
    </row>
    <row r="32" spans="1:6" s="37" customFormat="1" ht="14.25" customHeight="1">
      <c r="A32" s="84">
        <v>4300</v>
      </c>
      <c r="B32" s="85" t="s">
        <v>12</v>
      </c>
      <c r="C32" s="225"/>
      <c r="D32" s="136"/>
      <c r="E32" s="35"/>
      <c r="F32" s="36">
        <v>800</v>
      </c>
    </row>
    <row r="33" spans="1:6" s="256" customFormat="1" ht="12.75" customHeight="1">
      <c r="A33" s="84">
        <v>4440</v>
      </c>
      <c r="B33" s="194" t="s">
        <v>75</v>
      </c>
      <c r="C33" s="225"/>
      <c r="D33" s="255"/>
      <c r="E33" s="128">
        <v>3000</v>
      </c>
      <c r="F33" s="86"/>
    </row>
    <row r="34" spans="1:6" s="256" customFormat="1" ht="30" customHeight="1">
      <c r="A34" s="84">
        <v>6050</v>
      </c>
      <c r="B34" s="194" t="s">
        <v>49</v>
      </c>
      <c r="C34" s="225"/>
      <c r="D34" s="255"/>
      <c r="E34" s="128"/>
      <c r="F34" s="86">
        <v>1690</v>
      </c>
    </row>
    <row r="35" spans="1:6" s="256" customFormat="1" ht="30" customHeight="1">
      <c r="A35" s="84">
        <v>6060</v>
      </c>
      <c r="B35" s="194" t="s">
        <v>19</v>
      </c>
      <c r="C35" s="225"/>
      <c r="D35" s="255"/>
      <c r="E35" s="128"/>
      <c r="F35" s="86">
        <v>3340</v>
      </c>
    </row>
    <row r="36" spans="1:6" s="256" customFormat="1" ht="16.5" customHeight="1">
      <c r="A36" s="257">
        <v>80110</v>
      </c>
      <c r="B36" s="258" t="s">
        <v>76</v>
      </c>
      <c r="C36" s="259"/>
      <c r="D36" s="260"/>
      <c r="E36" s="129">
        <f>SUM(E37:E46)</f>
        <v>20690</v>
      </c>
      <c r="F36" s="105">
        <f>SUM(F37:F46)</f>
        <v>11120</v>
      </c>
    </row>
    <row r="37" spans="1:6" s="256" customFormat="1" ht="29.25" customHeight="1">
      <c r="A37" s="84">
        <v>3020</v>
      </c>
      <c r="B37" s="109" t="s">
        <v>103</v>
      </c>
      <c r="C37" s="97"/>
      <c r="D37" s="255"/>
      <c r="E37" s="128"/>
      <c r="F37" s="86">
        <v>600</v>
      </c>
    </row>
    <row r="38" spans="1:6" s="256" customFormat="1" ht="16.5" customHeight="1">
      <c r="A38" s="84">
        <v>4040</v>
      </c>
      <c r="B38" s="85" t="s">
        <v>48</v>
      </c>
      <c r="C38" s="97"/>
      <c r="D38" s="255"/>
      <c r="E38" s="128">
        <v>10970</v>
      </c>
      <c r="F38" s="86"/>
    </row>
    <row r="39" spans="1:6" s="256" customFormat="1" ht="16.5" customHeight="1">
      <c r="A39" s="84">
        <v>4210</v>
      </c>
      <c r="B39" s="85" t="s">
        <v>17</v>
      </c>
      <c r="C39" s="96"/>
      <c r="D39" s="255"/>
      <c r="E39" s="128">
        <v>2160</v>
      </c>
      <c r="F39" s="86"/>
    </row>
    <row r="40" spans="1:6" s="256" customFormat="1" ht="15.75" customHeight="1">
      <c r="A40" s="84">
        <v>4260</v>
      </c>
      <c r="B40" s="85" t="s">
        <v>73</v>
      </c>
      <c r="C40" s="96"/>
      <c r="D40" s="255"/>
      <c r="E40" s="128">
        <v>1480</v>
      </c>
      <c r="F40" s="86"/>
    </row>
    <row r="41" spans="1:6" s="256" customFormat="1" ht="15.75" customHeight="1">
      <c r="A41" s="84">
        <v>4270</v>
      </c>
      <c r="B41" s="85" t="s">
        <v>74</v>
      </c>
      <c r="C41" s="225"/>
      <c r="D41" s="255"/>
      <c r="E41" s="128"/>
      <c r="F41" s="86">
        <v>5650</v>
      </c>
    </row>
    <row r="42" spans="1:6" s="256" customFormat="1" ht="15.75" customHeight="1">
      <c r="A42" s="84">
        <v>4300</v>
      </c>
      <c r="B42" s="85" t="s">
        <v>12</v>
      </c>
      <c r="C42" s="225"/>
      <c r="D42" s="255"/>
      <c r="E42" s="128">
        <v>5480</v>
      </c>
      <c r="F42" s="86"/>
    </row>
    <row r="43" spans="1:6" s="256" customFormat="1" ht="15.75" customHeight="1">
      <c r="A43" s="84">
        <v>4410</v>
      </c>
      <c r="B43" s="194" t="s">
        <v>78</v>
      </c>
      <c r="C43" s="225"/>
      <c r="D43" s="255"/>
      <c r="E43" s="128">
        <v>600</v>
      </c>
      <c r="F43" s="86"/>
    </row>
    <row r="44" spans="1:6" s="256" customFormat="1" ht="15.75" customHeight="1">
      <c r="A44" s="84">
        <v>4440</v>
      </c>
      <c r="B44" s="194" t="s">
        <v>75</v>
      </c>
      <c r="C44" s="225"/>
      <c r="D44" s="255"/>
      <c r="E44" s="128"/>
      <c r="F44" s="86">
        <v>1100</v>
      </c>
    </row>
    <row r="45" spans="1:6" s="256" customFormat="1" ht="30" customHeight="1">
      <c r="A45" s="84">
        <v>6050</v>
      </c>
      <c r="B45" s="194" t="s">
        <v>49</v>
      </c>
      <c r="C45" s="225"/>
      <c r="D45" s="255"/>
      <c r="E45" s="128"/>
      <c r="F45" s="86">
        <v>1310</v>
      </c>
    </row>
    <row r="46" spans="1:6" s="256" customFormat="1" ht="30" customHeight="1">
      <c r="A46" s="84">
        <v>6060</v>
      </c>
      <c r="B46" s="194" t="s">
        <v>19</v>
      </c>
      <c r="C46" s="225"/>
      <c r="D46" s="255"/>
      <c r="E46" s="128"/>
      <c r="F46" s="86">
        <v>2460</v>
      </c>
    </row>
    <row r="47" spans="1:6" s="256" customFormat="1" ht="27.75" customHeight="1">
      <c r="A47" s="103">
        <v>80146</v>
      </c>
      <c r="B47" s="261" t="s">
        <v>79</v>
      </c>
      <c r="C47" s="104"/>
      <c r="D47" s="260"/>
      <c r="E47" s="129">
        <f>SUM(E48:E50)</f>
        <v>190</v>
      </c>
      <c r="F47" s="105">
        <f>SUM(F48:F50)</f>
        <v>190</v>
      </c>
    </row>
    <row r="48" spans="1:6" s="256" customFormat="1" ht="13.5" customHeight="1">
      <c r="A48" s="84">
        <v>4210</v>
      </c>
      <c r="B48" s="85" t="s">
        <v>17</v>
      </c>
      <c r="C48" s="96"/>
      <c r="D48" s="255"/>
      <c r="E48" s="128">
        <v>150</v>
      </c>
      <c r="F48" s="86"/>
    </row>
    <row r="49" spans="1:6" s="256" customFormat="1" ht="13.5" customHeight="1">
      <c r="A49" s="84">
        <v>4300</v>
      </c>
      <c r="B49" s="85" t="s">
        <v>12</v>
      </c>
      <c r="C49" s="96"/>
      <c r="D49" s="255"/>
      <c r="E49" s="128">
        <v>40</v>
      </c>
      <c r="F49" s="86"/>
    </row>
    <row r="50" spans="1:6" s="256" customFormat="1" ht="13.5" customHeight="1">
      <c r="A50" s="84">
        <v>4410</v>
      </c>
      <c r="B50" s="85" t="s">
        <v>78</v>
      </c>
      <c r="C50" s="96"/>
      <c r="D50" s="255"/>
      <c r="E50" s="128"/>
      <c r="F50" s="86">
        <v>190</v>
      </c>
    </row>
    <row r="51" spans="1:6" s="37" customFormat="1" ht="15" customHeight="1">
      <c r="A51" s="257">
        <v>80195</v>
      </c>
      <c r="B51" s="258" t="s">
        <v>13</v>
      </c>
      <c r="C51" s="259"/>
      <c r="D51" s="262"/>
      <c r="E51" s="129">
        <f>SUM(E52:E55)</f>
        <v>20900</v>
      </c>
      <c r="F51" s="105">
        <f>SUM(F52:F55)</f>
        <v>14370</v>
      </c>
    </row>
    <row r="52" spans="1:6" s="37" customFormat="1" ht="21" customHeight="1">
      <c r="A52" s="84">
        <v>4010</v>
      </c>
      <c r="B52" s="85" t="s">
        <v>71</v>
      </c>
      <c r="C52" s="97"/>
      <c r="D52" s="136"/>
      <c r="E52" s="35"/>
      <c r="F52" s="36">
        <v>4500</v>
      </c>
    </row>
    <row r="53" spans="1:6" s="37" customFormat="1" ht="17.25" customHeight="1">
      <c r="A53" s="84">
        <v>4170</v>
      </c>
      <c r="B53" s="85" t="s">
        <v>77</v>
      </c>
      <c r="C53" s="97"/>
      <c r="D53" s="136"/>
      <c r="E53" s="35">
        <v>4500</v>
      </c>
      <c r="F53" s="36"/>
    </row>
    <row r="54" spans="1:6" s="37" customFormat="1" ht="27" customHeight="1">
      <c r="A54" s="84">
        <v>4010</v>
      </c>
      <c r="B54" s="85" t="s">
        <v>80</v>
      </c>
      <c r="C54" s="97"/>
      <c r="D54" s="136"/>
      <c r="E54" s="35"/>
      <c r="F54" s="36">
        <v>9870</v>
      </c>
    </row>
    <row r="55" spans="1:6" s="37" customFormat="1" ht="39.75" customHeight="1" thickBot="1">
      <c r="A55" s="33">
        <v>4300</v>
      </c>
      <c r="B55" s="34" t="s">
        <v>87</v>
      </c>
      <c r="C55" s="97"/>
      <c r="D55" s="136"/>
      <c r="E55" s="35">
        <v>16400</v>
      </c>
      <c r="F55" s="36"/>
    </row>
    <row r="56" spans="1:6" s="31" customFormat="1" ht="19.5" customHeight="1" thickBot="1" thickTop="1">
      <c r="A56" s="26">
        <v>852</v>
      </c>
      <c r="B56" s="99" t="s">
        <v>21</v>
      </c>
      <c r="C56" s="95" t="s">
        <v>14</v>
      </c>
      <c r="D56" s="254">
        <f>D60+D67+D57</f>
        <v>144000</v>
      </c>
      <c r="E56" s="29">
        <f>E60+E67+E57</f>
        <v>33332</v>
      </c>
      <c r="F56" s="30">
        <f>F60+F67+F57</f>
        <v>252332</v>
      </c>
    </row>
    <row r="57" spans="1:6" s="117" customFormat="1" ht="27.75" customHeight="1" thickTop="1">
      <c r="A57" s="103">
        <v>85214</v>
      </c>
      <c r="B57" s="57" t="s">
        <v>47</v>
      </c>
      <c r="C57" s="104"/>
      <c r="D57" s="178">
        <f>SUM(D58:D59)</f>
        <v>9000</v>
      </c>
      <c r="E57" s="129"/>
      <c r="F57" s="105">
        <f>SUM(F58:F59)</f>
        <v>9000</v>
      </c>
    </row>
    <row r="58" spans="1:6" s="37" customFormat="1" ht="37.5" customHeight="1">
      <c r="A58" s="84">
        <v>2030</v>
      </c>
      <c r="B58" s="209" t="s">
        <v>102</v>
      </c>
      <c r="C58" s="106"/>
      <c r="D58" s="195">
        <v>9000</v>
      </c>
      <c r="E58" s="147"/>
      <c r="F58" s="148"/>
    </row>
    <row r="59" spans="1:6" s="37" customFormat="1" ht="18.75" customHeight="1">
      <c r="A59" s="284">
        <v>3110</v>
      </c>
      <c r="B59" s="338" t="s">
        <v>23</v>
      </c>
      <c r="C59" s="339"/>
      <c r="D59" s="340"/>
      <c r="E59" s="203"/>
      <c r="F59" s="204">
        <v>9000</v>
      </c>
    </row>
    <row r="60" spans="1:6" s="37" customFormat="1" ht="18" customHeight="1">
      <c r="A60" s="103">
        <v>85219</v>
      </c>
      <c r="B60" s="118" t="s">
        <v>24</v>
      </c>
      <c r="C60" s="104"/>
      <c r="D60" s="178">
        <f>SUM(D61:D62)</f>
        <v>135000</v>
      </c>
      <c r="E60" s="130">
        <f>SUM(E61:E66)</f>
        <v>33332</v>
      </c>
      <c r="F60" s="87">
        <f>SUM(F61:F66)</f>
        <v>168332</v>
      </c>
    </row>
    <row r="61" spans="1:6" s="256" customFormat="1" ht="37.5" customHeight="1">
      <c r="A61" s="84">
        <v>2030</v>
      </c>
      <c r="B61" s="209" t="s">
        <v>102</v>
      </c>
      <c r="C61" s="225"/>
      <c r="D61" s="175">
        <v>135000</v>
      </c>
      <c r="E61" s="128"/>
      <c r="F61" s="86"/>
    </row>
    <row r="62" spans="1:6" s="256" customFormat="1" ht="15.75" customHeight="1">
      <c r="A62" s="84">
        <v>4010</v>
      </c>
      <c r="B62" s="208" t="s">
        <v>71</v>
      </c>
      <c r="C62" s="225"/>
      <c r="D62" s="281"/>
      <c r="E62" s="128"/>
      <c r="F62" s="86">
        <v>135000</v>
      </c>
    </row>
    <row r="63" spans="1:6" s="37" customFormat="1" ht="15" customHeight="1">
      <c r="A63" s="84">
        <v>4040</v>
      </c>
      <c r="B63" s="85" t="s">
        <v>48</v>
      </c>
      <c r="C63" s="116"/>
      <c r="D63" s="282"/>
      <c r="E63" s="128"/>
      <c r="F63" s="86">
        <v>33330</v>
      </c>
    </row>
    <row r="64" spans="1:6" s="37" customFormat="1" ht="15" customHeight="1">
      <c r="A64" s="84">
        <v>4110</v>
      </c>
      <c r="B64" s="85" t="s">
        <v>22</v>
      </c>
      <c r="C64" s="116"/>
      <c r="D64" s="282"/>
      <c r="E64" s="128">
        <v>33330</v>
      </c>
      <c r="F64" s="86"/>
    </row>
    <row r="65" spans="1:6" s="37" customFormat="1" ht="15" customHeight="1">
      <c r="A65" s="84">
        <v>4300</v>
      </c>
      <c r="B65" s="85" t="s">
        <v>12</v>
      </c>
      <c r="C65" s="116"/>
      <c r="D65" s="282"/>
      <c r="E65" s="128">
        <v>2</v>
      </c>
      <c r="F65" s="86"/>
    </row>
    <row r="66" spans="1:6" s="37" customFormat="1" ht="15" customHeight="1">
      <c r="A66" s="196">
        <v>4580</v>
      </c>
      <c r="B66" s="197" t="s">
        <v>33</v>
      </c>
      <c r="C66" s="198"/>
      <c r="D66" s="283"/>
      <c r="E66" s="199"/>
      <c r="F66" s="200">
        <v>2</v>
      </c>
    </row>
    <row r="67" spans="1:6" s="117" customFormat="1" ht="18.75" customHeight="1">
      <c r="A67" s="103">
        <v>85295</v>
      </c>
      <c r="B67" s="118" t="s">
        <v>13</v>
      </c>
      <c r="C67" s="104"/>
      <c r="D67" s="178"/>
      <c r="E67" s="129"/>
      <c r="F67" s="105">
        <f>SUM(F68:F68)</f>
        <v>75000</v>
      </c>
    </row>
    <row r="68" spans="1:6" s="37" customFormat="1" ht="54" customHeight="1" thickBot="1">
      <c r="A68" s="98">
        <v>6050</v>
      </c>
      <c r="B68" s="219" t="s">
        <v>52</v>
      </c>
      <c r="C68" s="106"/>
      <c r="D68" s="195"/>
      <c r="E68" s="147"/>
      <c r="F68" s="148">
        <v>75000</v>
      </c>
    </row>
    <row r="69" spans="1:6" s="326" customFormat="1" ht="42.75" customHeight="1" thickBot="1" thickTop="1">
      <c r="A69" s="100">
        <v>853</v>
      </c>
      <c r="B69" s="314" t="s">
        <v>98</v>
      </c>
      <c r="C69" s="324" t="s">
        <v>14</v>
      </c>
      <c r="D69" s="325"/>
      <c r="E69" s="155">
        <f>SUM(E70)</f>
        <v>25100</v>
      </c>
      <c r="F69" s="333">
        <f>SUM(F70)</f>
        <v>25100</v>
      </c>
    </row>
    <row r="70" spans="1:6" s="326" customFormat="1" ht="18" customHeight="1" thickTop="1">
      <c r="A70" s="253">
        <v>85395</v>
      </c>
      <c r="B70" s="220" t="s">
        <v>13</v>
      </c>
      <c r="C70" s="327"/>
      <c r="D70" s="328"/>
      <c r="E70" s="124">
        <f>SUM(E71:E72)</f>
        <v>25100</v>
      </c>
      <c r="F70" s="80">
        <f>SUM(F71:F72)</f>
        <v>25100</v>
      </c>
    </row>
    <row r="71" spans="1:6" s="326" customFormat="1" ht="28.5" customHeight="1">
      <c r="A71" s="329" t="s">
        <v>99</v>
      </c>
      <c r="B71" s="330" t="s">
        <v>100</v>
      </c>
      <c r="C71" s="331"/>
      <c r="D71" s="332"/>
      <c r="E71" s="125"/>
      <c r="F71" s="83">
        <v>25100</v>
      </c>
    </row>
    <row r="72" spans="1:6" s="326" customFormat="1" ht="31.5" customHeight="1" thickBot="1">
      <c r="A72" s="329" t="s">
        <v>63</v>
      </c>
      <c r="B72" s="330" t="s">
        <v>101</v>
      </c>
      <c r="C72" s="331"/>
      <c r="D72" s="332"/>
      <c r="E72" s="125">
        <v>25100</v>
      </c>
      <c r="F72" s="83"/>
    </row>
    <row r="73" spans="1:6" s="37" customFormat="1" ht="32.25" customHeight="1" thickBot="1" thickTop="1">
      <c r="A73" s="26">
        <v>900</v>
      </c>
      <c r="B73" s="222" t="s">
        <v>57</v>
      </c>
      <c r="C73" s="95" t="s">
        <v>51</v>
      </c>
      <c r="D73" s="226"/>
      <c r="E73" s="232">
        <f>SUM(E74)</f>
        <v>3500</v>
      </c>
      <c r="F73" s="79">
        <f>SUM(F74)</f>
        <v>3500</v>
      </c>
    </row>
    <row r="74" spans="1:6" s="37" customFormat="1" ht="20.25" customHeight="1" thickTop="1">
      <c r="A74" s="64">
        <v>90013</v>
      </c>
      <c r="B74" s="223" t="s">
        <v>58</v>
      </c>
      <c r="C74" s="224"/>
      <c r="D74" s="227"/>
      <c r="E74" s="233">
        <f>SUM(E75:E76)</f>
        <v>3500</v>
      </c>
      <c r="F74" s="234">
        <f>SUM(F75:F76)</f>
        <v>3500</v>
      </c>
    </row>
    <row r="75" spans="1:6" s="37" customFormat="1" ht="19.5" customHeight="1">
      <c r="A75" s="84">
        <v>4210</v>
      </c>
      <c r="B75" s="85" t="s">
        <v>17</v>
      </c>
      <c r="C75" s="225"/>
      <c r="D75" s="175"/>
      <c r="E75" s="231"/>
      <c r="F75" s="36">
        <v>3500</v>
      </c>
    </row>
    <row r="76" spans="1:6" s="37" customFormat="1" ht="30.75" customHeight="1" thickBot="1">
      <c r="A76" s="84">
        <v>6050</v>
      </c>
      <c r="B76" s="194" t="s">
        <v>49</v>
      </c>
      <c r="C76" s="228"/>
      <c r="D76" s="175"/>
      <c r="E76" s="231">
        <v>3500</v>
      </c>
      <c r="F76" s="36"/>
    </row>
    <row r="77" spans="1:6" s="37" customFormat="1" ht="42.75" customHeight="1" thickBot="1" thickTop="1">
      <c r="A77" s="214" t="s">
        <v>59</v>
      </c>
      <c r="B77" s="27" t="s">
        <v>60</v>
      </c>
      <c r="C77" s="235"/>
      <c r="D77" s="226"/>
      <c r="E77" s="232">
        <f>SUM(E78)</f>
        <v>41890</v>
      </c>
      <c r="F77" s="79">
        <f>SUM(F78)</f>
        <v>2000</v>
      </c>
    </row>
    <row r="78" spans="1:6" s="37" customFormat="1" ht="24" customHeight="1" thickTop="1">
      <c r="A78" s="236" t="s">
        <v>61</v>
      </c>
      <c r="B78" s="237" t="s">
        <v>62</v>
      </c>
      <c r="C78" s="238"/>
      <c r="D78" s="227"/>
      <c r="E78" s="233">
        <f>SUM(E79:E80)</f>
        <v>41890</v>
      </c>
      <c r="F78" s="234">
        <f>SUM(F79:F80)</f>
        <v>2000</v>
      </c>
    </row>
    <row r="79" spans="1:6" s="37" customFormat="1" ht="45" customHeight="1">
      <c r="A79" s="212">
        <v>2820</v>
      </c>
      <c r="B79" s="213" t="s">
        <v>64</v>
      </c>
      <c r="C79" s="240" t="s">
        <v>65</v>
      </c>
      <c r="D79" s="175"/>
      <c r="E79" s="231"/>
      <c r="F79" s="36">
        <v>2000</v>
      </c>
    </row>
    <row r="80" spans="1:6" s="37" customFormat="1" ht="21" customHeight="1" thickBot="1">
      <c r="A80" s="239" t="s">
        <v>63</v>
      </c>
      <c r="B80" s="202" t="s">
        <v>12</v>
      </c>
      <c r="C80" s="184" t="s">
        <v>14</v>
      </c>
      <c r="D80" s="175"/>
      <c r="E80" s="241">
        <v>41890</v>
      </c>
      <c r="F80" s="36"/>
    </row>
    <row r="81" spans="1:7" s="43" customFormat="1" ht="17.25" thickBot="1" thickTop="1">
      <c r="A81" s="229"/>
      <c r="B81" s="230" t="s">
        <v>15</v>
      </c>
      <c r="C81" s="230"/>
      <c r="D81" s="141">
        <f>D56</f>
        <v>144000</v>
      </c>
      <c r="E81" s="201">
        <f>E56+E26+E11+E22+E73+E77+E18+E69</f>
        <v>1005842</v>
      </c>
      <c r="F81" s="42">
        <f>F56+F26+F11+F22+F73+F77+F18+F69</f>
        <v>1184952</v>
      </c>
      <c r="G81" s="176"/>
    </row>
    <row r="82" spans="1:7" s="47" customFormat="1" ht="17.25" customHeight="1" thickBot="1" thickTop="1">
      <c r="A82" s="44"/>
      <c r="B82" s="45" t="s">
        <v>16</v>
      </c>
      <c r="C82" s="45"/>
      <c r="D82" s="183"/>
      <c r="E82" s="182">
        <f>F81-E81</f>
        <v>179110</v>
      </c>
      <c r="F82" s="46"/>
      <c r="G82" s="177"/>
    </row>
    <row r="83" ht="16.5" thickTop="1"/>
  </sheetData>
  <printOptions horizontalCentered="1"/>
  <pageMargins left="0" right="0" top="0.984251968503937" bottom="0.7874015748031497" header="0.5118110236220472" footer="0.5118110236220472"/>
  <pageSetup firstPageNumber="4" useFirstPageNumber="1" horizontalDpi="600" verticalDpi="600" orientation="portrait" paperSize="9" r:id="rId1"/>
  <headerFooter alignWithMargins="0"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D3" sqref="D3"/>
    </sheetView>
  </sheetViews>
  <sheetFormatPr defaultColWidth="9.33203125" defaultRowHeight="12.75"/>
  <cols>
    <col min="1" max="1" width="9.16015625" style="1" customWidth="1"/>
    <col min="2" max="2" width="38.83203125" style="1" customWidth="1"/>
    <col min="3" max="3" width="8" style="1" customWidth="1"/>
    <col min="4" max="5" width="19.16015625" style="1" customWidth="1"/>
    <col min="6" max="16384" width="11.66015625" style="1" customWidth="1"/>
  </cols>
  <sheetData>
    <row r="1" ht="13.5" customHeight="1">
      <c r="D1" s="2" t="s">
        <v>18</v>
      </c>
    </row>
    <row r="2" spans="1:4" ht="14.25" customHeight="1">
      <c r="A2" s="3"/>
      <c r="B2" s="4"/>
      <c r="C2" s="5"/>
      <c r="D2" s="6" t="s">
        <v>104</v>
      </c>
    </row>
    <row r="3" spans="1:4" ht="14.25" customHeight="1">
      <c r="A3" s="3"/>
      <c r="B3" s="4"/>
      <c r="C3" s="5"/>
      <c r="D3" s="6" t="s">
        <v>1</v>
      </c>
    </row>
    <row r="4" spans="1:4" ht="14.25" customHeight="1">
      <c r="A4" s="3"/>
      <c r="B4" s="4"/>
      <c r="C4" s="5"/>
      <c r="D4" s="6" t="s">
        <v>56</v>
      </c>
    </row>
    <row r="5" spans="1:4" ht="14.25" customHeight="1">
      <c r="A5" s="3"/>
      <c r="B5" s="4"/>
      <c r="C5" s="5"/>
      <c r="D5" s="6"/>
    </row>
    <row r="6" spans="1:5" s="11" customFormat="1" ht="47.25" customHeight="1">
      <c r="A6" s="7" t="s">
        <v>41</v>
      </c>
      <c r="B6" s="8"/>
      <c r="C6" s="9"/>
      <c r="D6" s="10"/>
      <c r="E6" s="10"/>
    </row>
    <row r="7" spans="1:5" s="11" customFormat="1" ht="19.5" thickBot="1">
      <c r="A7" s="7"/>
      <c r="B7" s="8"/>
      <c r="C7" s="9"/>
      <c r="E7" s="12" t="s">
        <v>2</v>
      </c>
    </row>
    <row r="8" spans="1:5" s="17" customFormat="1" ht="21">
      <c r="A8" s="13" t="s">
        <v>3</v>
      </c>
      <c r="B8" s="14" t="s">
        <v>4</v>
      </c>
      <c r="C8" s="15" t="s">
        <v>5</v>
      </c>
      <c r="D8" s="63" t="s">
        <v>7</v>
      </c>
      <c r="E8" s="16"/>
    </row>
    <row r="9" spans="1:5" s="17" customFormat="1" ht="16.5" customHeight="1">
      <c r="A9" s="18" t="s">
        <v>8</v>
      </c>
      <c r="B9" s="19"/>
      <c r="C9" s="20" t="s">
        <v>9</v>
      </c>
      <c r="D9" s="21" t="s">
        <v>11</v>
      </c>
      <c r="E9" s="22" t="s">
        <v>10</v>
      </c>
    </row>
    <row r="10" spans="1:5" s="25" customFormat="1" ht="12" thickBot="1">
      <c r="A10" s="23">
        <v>1</v>
      </c>
      <c r="B10" s="24">
        <v>2</v>
      </c>
      <c r="C10" s="24">
        <v>3</v>
      </c>
      <c r="D10" s="180">
        <v>4</v>
      </c>
      <c r="E10" s="181">
        <v>5</v>
      </c>
    </row>
    <row r="11" spans="1:5" s="25" customFormat="1" ht="22.5" customHeight="1" thickBot="1" thickTop="1">
      <c r="A11" s="142" t="s">
        <v>38</v>
      </c>
      <c r="B11" s="143" t="s">
        <v>39</v>
      </c>
      <c r="C11" s="28" t="s">
        <v>37</v>
      </c>
      <c r="D11" s="155">
        <f>D12+D16+D19</f>
        <v>24722</v>
      </c>
      <c r="E11" s="269">
        <f>E12+E16+E19</f>
        <v>24722</v>
      </c>
    </row>
    <row r="12" spans="1:5" s="25" customFormat="1" ht="22.5" customHeight="1" thickTop="1">
      <c r="A12" s="103">
        <v>80120</v>
      </c>
      <c r="B12" s="108" t="s">
        <v>81</v>
      </c>
      <c r="C12" s="190"/>
      <c r="D12" s="124">
        <f>SUM(D13:D15)</f>
        <v>4862</v>
      </c>
      <c r="E12" s="80">
        <f>SUM(E13:E15)</f>
        <v>4862</v>
      </c>
    </row>
    <row r="13" spans="1:5" s="25" customFormat="1" ht="15" customHeight="1">
      <c r="A13" s="265" t="s">
        <v>82</v>
      </c>
      <c r="B13" s="34" t="s">
        <v>71</v>
      </c>
      <c r="C13" s="264"/>
      <c r="D13" s="125"/>
      <c r="E13" s="83">
        <v>2220</v>
      </c>
    </row>
    <row r="14" spans="1:5" s="25" customFormat="1" ht="18" customHeight="1">
      <c r="A14" s="84">
        <v>4040</v>
      </c>
      <c r="B14" s="85" t="s">
        <v>48</v>
      </c>
      <c r="C14" s="264"/>
      <c r="D14" s="270">
        <v>4862</v>
      </c>
      <c r="E14" s="83"/>
    </row>
    <row r="15" spans="1:5" s="25" customFormat="1" ht="15" customHeight="1">
      <c r="A15" s="84">
        <v>4440</v>
      </c>
      <c r="B15" s="194" t="s">
        <v>75</v>
      </c>
      <c r="C15" s="264"/>
      <c r="D15" s="125"/>
      <c r="E15" s="83">
        <v>2642</v>
      </c>
    </row>
    <row r="16" spans="1:5" s="25" customFormat="1" ht="18.75" customHeight="1">
      <c r="A16" s="103">
        <v>80146</v>
      </c>
      <c r="B16" s="261" t="s">
        <v>79</v>
      </c>
      <c r="C16" s="32"/>
      <c r="D16" s="267">
        <f>SUM(D17:D18)</f>
        <v>119</v>
      </c>
      <c r="E16" s="268">
        <f>SUM(E17:E18)</f>
        <v>119</v>
      </c>
    </row>
    <row r="17" spans="1:5" s="25" customFormat="1" ht="26.25" customHeight="1">
      <c r="A17" s="265" t="s">
        <v>82</v>
      </c>
      <c r="B17" s="34" t="s">
        <v>71</v>
      </c>
      <c r="C17" s="264"/>
      <c r="D17" s="125"/>
      <c r="E17" s="83">
        <v>119</v>
      </c>
    </row>
    <row r="18" spans="1:5" s="25" customFormat="1" ht="17.25" customHeight="1">
      <c r="A18" s="84">
        <v>4040</v>
      </c>
      <c r="B18" s="85" t="s">
        <v>48</v>
      </c>
      <c r="C18" s="264"/>
      <c r="D18" s="125">
        <v>119</v>
      </c>
      <c r="E18" s="83"/>
    </row>
    <row r="19" spans="1:5" s="25" customFormat="1" ht="18" customHeight="1">
      <c r="A19" s="266" t="s">
        <v>40</v>
      </c>
      <c r="B19" s="57" t="s">
        <v>13</v>
      </c>
      <c r="C19" s="32"/>
      <c r="D19" s="267">
        <f>SUM(D20:D24)</f>
        <v>19741</v>
      </c>
      <c r="E19" s="268">
        <f>SUM(E20:E24)</f>
        <v>19741</v>
      </c>
    </row>
    <row r="20" spans="1:5" s="37" customFormat="1" ht="21.75" customHeight="1">
      <c r="A20" s="146">
        <v>4210</v>
      </c>
      <c r="B20" s="144" t="s">
        <v>17</v>
      </c>
      <c r="C20" s="93"/>
      <c r="D20" s="125"/>
      <c r="E20" s="83">
        <v>3450</v>
      </c>
    </row>
    <row r="21" spans="1:11" s="256" customFormat="1" ht="26.25" customHeight="1">
      <c r="A21" s="33">
        <v>4210</v>
      </c>
      <c r="B21" s="144" t="s">
        <v>85</v>
      </c>
      <c r="C21" s="93"/>
      <c r="D21" s="125">
        <v>2100</v>
      </c>
      <c r="E21" s="83"/>
      <c r="G21" s="287"/>
      <c r="H21" s="287"/>
      <c r="I21" s="287"/>
      <c r="J21" s="287"/>
      <c r="K21" s="287"/>
    </row>
    <row r="22" spans="1:11" s="256" customFormat="1" ht="13.5" customHeight="1">
      <c r="A22" s="33">
        <v>4300</v>
      </c>
      <c r="B22" s="34" t="s">
        <v>12</v>
      </c>
      <c r="C22" s="93"/>
      <c r="D22" s="125"/>
      <c r="E22" s="83">
        <v>14191</v>
      </c>
      <c r="G22" s="287"/>
      <c r="H22" s="287"/>
      <c r="I22" s="287"/>
      <c r="J22" s="287"/>
      <c r="K22" s="287"/>
    </row>
    <row r="23" spans="1:11" s="179" customFormat="1" ht="44.25" customHeight="1">
      <c r="A23" s="84">
        <v>4010</v>
      </c>
      <c r="B23" s="85" t="s">
        <v>83</v>
      </c>
      <c r="C23" s="188"/>
      <c r="D23" s="125"/>
      <c r="E23" s="83">
        <v>2100</v>
      </c>
      <c r="G23" s="285"/>
      <c r="H23" s="285"/>
      <c r="I23" s="285"/>
      <c r="J23" s="285"/>
      <c r="K23" s="285"/>
    </row>
    <row r="24" spans="1:14" s="179" customFormat="1" ht="30.75" customHeight="1" thickBot="1">
      <c r="A24" s="84">
        <v>4300</v>
      </c>
      <c r="B24" s="194" t="s">
        <v>84</v>
      </c>
      <c r="C24" s="189"/>
      <c r="D24" s="125">
        <v>17641</v>
      </c>
      <c r="E24" s="187"/>
      <c r="G24" s="285"/>
      <c r="H24" s="285"/>
      <c r="I24" s="285"/>
      <c r="J24" s="285"/>
      <c r="K24" s="285"/>
      <c r="L24" s="285"/>
      <c r="N24" s="285"/>
    </row>
    <row r="25" spans="1:12" s="38" customFormat="1" ht="15.75" customHeight="1" thickBot="1" thickTop="1">
      <c r="A25" s="26">
        <v>852</v>
      </c>
      <c r="B25" s="99" t="s">
        <v>21</v>
      </c>
      <c r="C25" s="28" t="s">
        <v>14</v>
      </c>
      <c r="D25" s="169">
        <f>SUM(D26)</f>
        <v>13</v>
      </c>
      <c r="E25" s="120">
        <f>E26</f>
        <v>13</v>
      </c>
      <c r="G25" s="288"/>
      <c r="H25" s="288"/>
      <c r="I25" s="285"/>
      <c r="J25" s="288"/>
      <c r="K25" s="288"/>
      <c r="L25" s="285"/>
    </row>
    <row r="26" spans="1:12" s="110" customFormat="1" ht="18.75" customHeight="1" thickTop="1">
      <c r="A26" s="115">
        <v>85201</v>
      </c>
      <c r="B26" s="108" t="s">
        <v>34</v>
      </c>
      <c r="C26" s="191"/>
      <c r="D26" s="171">
        <f>SUM(D27:D28)</f>
        <v>13</v>
      </c>
      <c r="E26" s="122">
        <f>SUM(E27:E28)</f>
        <v>13</v>
      </c>
      <c r="G26" s="288"/>
      <c r="H26" s="288"/>
      <c r="I26" s="285"/>
      <c r="J26" s="286"/>
      <c r="K26" s="286"/>
      <c r="L26" s="285"/>
    </row>
    <row r="27" spans="1:5" s="211" customFormat="1" ht="20.25" customHeight="1">
      <c r="A27" s="113">
        <v>4040</v>
      </c>
      <c r="B27" s="194" t="s">
        <v>48</v>
      </c>
      <c r="C27" s="210"/>
      <c r="D27" s="170"/>
      <c r="E27" s="121">
        <v>13</v>
      </c>
    </row>
    <row r="28" spans="1:5" s="38" customFormat="1" ht="20.25" customHeight="1" thickBot="1">
      <c r="A28" s="75">
        <v>4300</v>
      </c>
      <c r="B28" s="76" t="s">
        <v>12</v>
      </c>
      <c r="C28" s="114"/>
      <c r="D28" s="170">
        <v>13</v>
      </c>
      <c r="E28" s="121"/>
    </row>
    <row r="29" spans="1:5" s="38" customFormat="1" ht="30" customHeight="1" thickBot="1" thickTop="1">
      <c r="A29" s="214" t="s">
        <v>35</v>
      </c>
      <c r="B29" s="27" t="s">
        <v>36</v>
      </c>
      <c r="C29" s="215" t="s">
        <v>37</v>
      </c>
      <c r="D29" s="216">
        <f>SUM(D30)</f>
        <v>4625</v>
      </c>
      <c r="E29" s="217">
        <f>SUM(E30)</f>
        <v>4625</v>
      </c>
    </row>
    <row r="30" spans="1:5" s="38" customFormat="1" ht="29.25" thickTop="1">
      <c r="A30" s="64">
        <v>85406</v>
      </c>
      <c r="B30" s="71" t="s">
        <v>86</v>
      </c>
      <c r="C30" s="74"/>
      <c r="D30" s="72">
        <f>SUM(D31:D34)</f>
        <v>4625</v>
      </c>
      <c r="E30" s="73">
        <f>SUM(E31:E34)</f>
        <v>4625</v>
      </c>
    </row>
    <row r="31" spans="1:5" s="38" customFormat="1" ht="17.25" customHeight="1">
      <c r="A31" s="84">
        <v>4010</v>
      </c>
      <c r="B31" s="85" t="s">
        <v>71</v>
      </c>
      <c r="C31" s="172"/>
      <c r="D31" s="111">
        <v>625</v>
      </c>
      <c r="E31" s="112"/>
    </row>
    <row r="32" spans="1:5" s="38" customFormat="1" ht="17.25" customHeight="1">
      <c r="A32" s="113">
        <v>4040</v>
      </c>
      <c r="B32" s="194" t="s">
        <v>48</v>
      </c>
      <c r="C32" s="107"/>
      <c r="D32" s="81"/>
      <c r="E32" s="82">
        <v>625</v>
      </c>
    </row>
    <row r="33" spans="1:5" s="38" customFormat="1" ht="17.25" customHeight="1">
      <c r="A33" s="113">
        <v>4110</v>
      </c>
      <c r="B33" s="194" t="s">
        <v>22</v>
      </c>
      <c r="C33" s="107"/>
      <c r="D33" s="81">
        <v>4000</v>
      </c>
      <c r="E33" s="82"/>
    </row>
    <row r="34" spans="1:5" s="38" customFormat="1" ht="17.25" customHeight="1">
      <c r="A34" s="276">
        <v>4140</v>
      </c>
      <c r="B34" s="277" t="s">
        <v>88</v>
      </c>
      <c r="C34" s="278"/>
      <c r="D34" s="279"/>
      <c r="E34" s="280">
        <v>4000</v>
      </c>
    </row>
    <row r="35" spans="1:5" s="38" customFormat="1" ht="35.25" customHeight="1" thickBot="1">
      <c r="A35" s="271" t="s">
        <v>59</v>
      </c>
      <c r="B35" s="272" t="s">
        <v>60</v>
      </c>
      <c r="C35" s="273" t="s">
        <v>14</v>
      </c>
      <c r="D35" s="274"/>
      <c r="E35" s="275">
        <f>E36+E38</f>
        <v>39890</v>
      </c>
    </row>
    <row r="36" spans="1:5" s="38" customFormat="1" ht="20.25" customHeight="1" thickTop="1">
      <c r="A36" s="253">
        <v>92106</v>
      </c>
      <c r="B36" s="220" t="s">
        <v>67</v>
      </c>
      <c r="C36" s="247"/>
      <c r="D36" s="248"/>
      <c r="E36" s="249">
        <f>SUM(E37)</f>
        <v>5000</v>
      </c>
    </row>
    <row r="37" spans="1:5" s="38" customFormat="1" ht="36" customHeight="1">
      <c r="A37" s="186">
        <v>2480</v>
      </c>
      <c r="B37" s="185" t="s">
        <v>68</v>
      </c>
      <c r="C37" s="107"/>
      <c r="D37" s="81"/>
      <c r="E37" s="82">
        <v>5000</v>
      </c>
    </row>
    <row r="38" spans="1:5" s="38" customFormat="1" ht="16.5" customHeight="1">
      <c r="A38" s="253">
        <v>92116</v>
      </c>
      <c r="B38" s="220" t="s">
        <v>69</v>
      </c>
      <c r="C38" s="250"/>
      <c r="D38" s="251"/>
      <c r="E38" s="252">
        <f>SUM(E39)</f>
        <v>34890</v>
      </c>
    </row>
    <row r="39" spans="1:5" s="38" customFormat="1" ht="38.25" customHeight="1" thickBot="1">
      <c r="A39" s="186">
        <v>2480</v>
      </c>
      <c r="B39" s="185" t="s">
        <v>68</v>
      </c>
      <c r="C39" s="107"/>
      <c r="D39" s="81"/>
      <c r="E39" s="82">
        <v>34890</v>
      </c>
    </row>
    <row r="40" spans="1:5" s="43" customFormat="1" ht="17.25" thickBot="1" thickTop="1">
      <c r="A40" s="39"/>
      <c r="B40" s="40" t="s">
        <v>15</v>
      </c>
      <c r="C40" s="41"/>
      <c r="D40" s="131">
        <f>D29+D25+D11+D35</f>
        <v>29360</v>
      </c>
      <c r="E40" s="42">
        <f>E29+E25+E11+E35</f>
        <v>69250</v>
      </c>
    </row>
    <row r="41" spans="1:5" s="48" customFormat="1" ht="17.25" thickBot="1" thickTop="1">
      <c r="A41" s="44"/>
      <c r="B41" s="45" t="s">
        <v>16</v>
      </c>
      <c r="C41" s="174"/>
      <c r="D41" s="206">
        <f>E40-D40</f>
        <v>39890</v>
      </c>
      <c r="E41" s="46"/>
    </row>
    <row r="42" ht="16.5" thickTop="1"/>
  </sheetData>
  <printOptions horizontalCentered="1"/>
  <pageMargins left="0" right="0" top="0.984251968503937" bottom="0.5905511811023623" header="0.5118110236220472" footer="0.5118110236220472"/>
  <pageSetup firstPageNumber="7" useFirstPageNumber="1" horizontalDpi="600" verticalDpi="600" orientation="portrait" paperSize="9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3" sqref="D3"/>
    </sheetView>
  </sheetViews>
  <sheetFormatPr defaultColWidth="9.33203125" defaultRowHeight="12.75"/>
  <cols>
    <col min="1" max="1" width="9.33203125" style="1" customWidth="1"/>
    <col min="2" max="2" width="31.66015625" style="1" customWidth="1"/>
    <col min="3" max="3" width="7.66015625" style="1" customWidth="1"/>
    <col min="4" max="5" width="20.16015625" style="1" customWidth="1"/>
    <col min="6" max="16384" width="11.66015625" style="1" customWidth="1"/>
  </cols>
  <sheetData>
    <row r="1" spans="4:5" s="11" customFormat="1" ht="12.75" customHeight="1">
      <c r="D1" s="2" t="s">
        <v>20</v>
      </c>
      <c r="E1" s="2"/>
    </row>
    <row r="2" spans="1:5" s="11" customFormat="1" ht="12.75" customHeight="1">
      <c r="A2" s="49"/>
      <c r="B2" s="50"/>
      <c r="C2" s="9"/>
      <c r="D2" s="6" t="s">
        <v>104</v>
      </c>
      <c r="E2" s="6"/>
    </row>
    <row r="3" spans="1:5" s="11" customFormat="1" ht="12.75" customHeight="1">
      <c r="A3" s="49"/>
      <c r="B3" s="50"/>
      <c r="C3" s="9"/>
      <c r="D3" s="6" t="s">
        <v>1</v>
      </c>
      <c r="E3" s="6"/>
    </row>
    <row r="4" spans="1:5" s="11" customFormat="1" ht="12.75" customHeight="1">
      <c r="A4" s="49"/>
      <c r="B4" s="50"/>
      <c r="C4" s="51"/>
      <c r="D4" s="6" t="s">
        <v>56</v>
      </c>
      <c r="E4" s="6"/>
    </row>
    <row r="5" spans="1:5" s="11" customFormat="1" ht="23.25" customHeight="1">
      <c r="A5" s="49"/>
      <c r="B5" s="50"/>
      <c r="C5" s="51"/>
      <c r="D5" s="51"/>
      <c r="E5" s="6"/>
    </row>
    <row r="6" spans="1:5" s="11" customFormat="1" ht="71.25" customHeight="1">
      <c r="A6" s="7" t="s">
        <v>66</v>
      </c>
      <c r="B6" s="8"/>
      <c r="C6" s="9"/>
      <c r="D6" s="51"/>
      <c r="E6" s="88"/>
    </row>
    <row r="7" spans="1:5" s="11" customFormat="1" ht="29.25" customHeight="1" thickBot="1">
      <c r="A7" s="7"/>
      <c r="B7" s="8"/>
      <c r="C7" s="9"/>
      <c r="D7" s="9"/>
      <c r="E7" s="205" t="s">
        <v>2</v>
      </c>
    </row>
    <row r="8" spans="1:5" s="17" customFormat="1" ht="25.5">
      <c r="A8" s="52" t="s">
        <v>3</v>
      </c>
      <c r="B8" s="14" t="s">
        <v>4</v>
      </c>
      <c r="C8" s="15" t="s">
        <v>5</v>
      </c>
      <c r="D8" s="63" t="s">
        <v>6</v>
      </c>
      <c r="E8" s="243" t="s">
        <v>7</v>
      </c>
    </row>
    <row r="9" spans="1:5" s="17" customFormat="1" ht="16.5" customHeight="1">
      <c r="A9" s="53" t="s">
        <v>8</v>
      </c>
      <c r="B9" s="19"/>
      <c r="C9" s="54" t="s">
        <v>9</v>
      </c>
      <c r="D9" s="89" t="s">
        <v>10</v>
      </c>
      <c r="E9" s="244" t="s">
        <v>10</v>
      </c>
    </row>
    <row r="10" spans="1:5" s="25" customFormat="1" ht="12" thickBot="1">
      <c r="A10" s="55">
        <v>1</v>
      </c>
      <c r="B10" s="56">
        <v>2</v>
      </c>
      <c r="C10" s="56">
        <v>3</v>
      </c>
      <c r="D10" s="90">
        <v>4</v>
      </c>
      <c r="E10" s="245">
        <v>5</v>
      </c>
    </row>
    <row r="11" spans="1:5" s="37" customFormat="1" ht="64.5" thickBot="1" thickTop="1">
      <c r="A11" s="142" t="s">
        <v>25</v>
      </c>
      <c r="B11" s="143" t="s">
        <v>26</v>
      </c>
      <c r="C11" s="28" t="s">
        <v>27</v>
      </c>
      <c r="D11" s="166">
        <f>SUM(D12)</f>
        <v>5000</v>
      </c>
      <c r="E11" s="246">
        <f>SUM(E12)</f>
        <v>5000</v>
      </c>
    </row>
    <row r="12" spans="1:5" s="37" customFormat="1" ht="21.75" customHeight="1" thickTop="1">
      <c r="A12" s="145" t="s">
        <v>45</v>
      </c>
      <c r="B12" s="57" t="s">
        <v>46</v>
      </c>
      <c r="C12" s="190"/>
      <c r="D12" s="167">
        <f>SUM(D13:D14)</f>
        <v>5000</v>
      </c>
      <c r="E12" s="168">
        <f>SUM(E13:E14)</f>
        <v>5000</v>
      </c>
    </row>
    <row r="13" spans="1:5" s="37" customFormat="1" ht="74.25" customHeight="1">
      <c r="A13" s="98">
        <v>2010</v>
      </c>
      <c r="B13" s="192" t="s">
        <v>43</v>
      </c>
      <c r="C13" s="193"/>
      <c r="D13" s="165">
        <v>5000</v>
      </c>
      <c r="E13" s="119"/>
    </row>
    <row r="14" spans="1:5" s="37" customFormat="1" ht="20.25" customHeight="1" thickBot="1">
      <c r="A14" s="113">
        <v>4300</v>
      </c>
      <c r="B14" s="194" t="s">
        <v>12</v>
      </c>
      <c r="C14" s="102"/>
      <c r="D14" s="165"/>
      <c r="E14" s="119">
        <v>5000</v>
      </c>
    </row>
    <row r="15" spans="1:5" s="61" customFormat="1" ht="21" customHeight="1" thickBot="1" thickTop="1">
      <c r="A15" s="58"/>
      <c r="B15" s="59" t="s">
        <v>15</v>
      </c>
      <c r="C15" s="62"/>
      <c r="D15" s="101">
        <f>D11</f>
        <v>5000</v>
      </c>
      <c r="E15" s="60">
        <f>E11</f>
        <v>5000</v>
      </c>
    </row>
    <row r="16" ht="16.5" thickTop="1"/>
  </sheetData>
  <printOptions horizontalCentered="1"/>
  <pageMargins left="0" right="0" top="0.984251968503937" bottom="0.5905511811023623" header="0.5118110236220472" footer="0.5118110236220472"/>
  <pageSetup firstPageNumber="9" useFirstPageNumber="1" horizontalDpi="600" verticalDpi="600" orientation="portrait" paperSize="9" r:id="rId1"/>
  <headerFooter alignWithMargins="0">
    <oddHeader>&amp;C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C3" sqref="C3"/>
    </sheetView>
  </sheetViews>
  <sheetFormatPr defaultColWidth="9.33203125" defaultRowHeight="12.75"/>
  <cols>
    <col min="1" max="1" width="9.33203125" style="289" customWidth="1"/>
    <col min="2" max="2" width="43.66015625" style="290" customWidth="1"/>
    <col min="3" max="3" width="8.66015625" style="292" customWidth="1"/>
    <col min="4" max="4" width="22.33203125" style="294" customWidth="1"/>
    <col min="5" max="16384" width="9.33203125" style="292" customWidth="1"/>
  </cols>
  <sheetData>
    <row r="1" spans="3:4" ht="12.75">
      <c r="C1" s="2" t="s">
        <v>91</v>
      </c>
      <c r="D1" s="291"/>
    </row>
    <row r="2" spans="3:4" ht="12.75">
      <c r="C2" s="6" t="s">
        <v>104</v>
      </c>
      <c r="D2" s="293"/>
    </row>
    <row r="3" spans="3:4" ht="12.75">
      <c r="C3" s="6" t="s">
        <v>1</v>
      </c>
      <c r="D3" s="293"/>
    </row>
    <row r="4" spans="3:4" ht="12.75">
      <c r="C4" s="6" t="s">
        <v>56</v>
      </c>
      <c r="D4" s="293"/>
    </row>
    <row r="5" ht="21.75" customHeight="1"/>
    <row r="6" spans="1:4" ht="81" customHeight="1">
      <c r="A6" s="295" t="s">
        <v>90</v>
      </c>
      <c r="B6" s="296"/>
      <c r="C6" s="295"/>
      <c r="D6" s="297"/>
    </row>
    <row r="7" ht="13.5" thickBot="1">
      <c r="D7" s="298" t="s">
        <v>2</v>
      </c>
    </row>
    <row r="8" spans="1:4" ht="25.5">
      <c r="A8" s="299" t="s">
        <v>3</v>
      </c>
      <c r="B8" s="300" t="s">
        <v>4</v>
      </c>
      <c r="C8" s="301" t="s">
        <v>5</v>
      </c>
      <c r="D8" s="302" t="s">
        <v>89</v>
      </c>
    </row>
    <row r="9" spans="1:4" ht="15" customHeight="1">
      <c r="A9" s="303" t="s">
        <v>8</v>
      </c>
      <c r="B9" s="304"/>
      <c r="C9" s="305" t="s">
        <v>9</v>
      </c>
      <c r="D9" s="323" t="s">
        <v>11</v>
      </c>
    </row>
    <row r="10" spans="1:4" ht="13.5" thickBot="1">
      <c r="A10" s="306">
        <v>1</v>
      </c>
      <c r="B10" s="307">
        <v>2</v>
      </c>
      <c r="C10" s="308">
        <v>3</v>
      </c>
      <c r="D10" s="309">
        <v>4</v>
      </c>
    </row>
    <row r="11" spans="1:5" s="313" customFormat="1" ht="16.5" thickBot="1" thickTop="1">
      <c r="A11" s="100">
        <v>852</v>
      </c>
      <c r="B11" s="314" t="s">
        <v>21</v>
      </c>
      <c r="C11" s="315" t="s">
        <v>14</v>
      </c>
      <c r="D11" s="310">
        <f>D12</f>
        <v>75000</v>
      </c>
      <c r="E11" s="312"/>
    </row>
    <row r="12" spans="1:5" s="313" customFormat="1" ht="24.75" customHeight="1" thickTop="1">
      <c r="A12" s="316">
        <v>85201</v>
      </c>
      <c r="B12" s="317" t="s">
        <v>92</v>
      </c>
      <c r="C12" s="318"/>
      <c r="D12" s="311">
        <f>SUM(D13)</f>
        <v>75000</v>
      </c>
      <c r="E12" s="312"/>
    </row>
    <row r="13" spans="1:4" s="313" customFormat="1" ht="69" customHeight="1" thickBot="1">
      <c r="A13" s="186">
        <v>2320</v>
      </c>
      <c r="B13" s="213" t="s">
        <v>42</v>
      </c>
      <c r="C13" s="102"/>
      <c r="D13" s="77">
        <v>75000</v>
      </c>
    </row>
    <row r="14" spans="1:4" ht="23.25" customHeight="1" thickBot="1" thickTop="1">
      <c r="A14" s="319"/>
      <c r="B14" s="320" t="s">
        <v>15</v>
      </c>
      <c r="C14" s="321"/>
      <c r="D14" s="322">
        <f>D11</f>
        <v>75000</v>
      </c>
    </row>
    <row r="15" ht="13.5" thickTop="1"/>
  </sheetData>
  <printOptions horizontalCentered="1"/>
  <pageMargins left="0" right="0" top="0.984251968503937" bottom="0.984251968503937" header="0.5118110236220472" footer="0.5118110236220472"/>
  <pageSetup firstPageNumber="10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2006-04-28T07:06:39Z</cp:lastPrinted>
  <dcterms:created xsi:type="dcterms:W3CDTF">2005-01-21T08:14:31Z</dcterms:created>
  <dcterms:modified xsi:type="dcterms:W3CDTF">2006-05-18T07:48:03Z</dcterms:modified>
  <cp:category/>
  <cp:version/>
  <cp:contentType/>
  <cp:contentStatus/>
</cp:coreProperties>
</file>