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ł nr 1" sheetId="1" r:id="rId1"/>
    <sheet name="Zał nr 2" sheetId="2" r:id="rId2"/>
    <sheet name="Zał nr 3" sheetId="3" r:id="rId3"/>
  </sheets>
  <definedNames>
    <definedName name="_xlnm.Print_Titles" localSheetId="0">'Zał nr 1'!$8:$10</definedName>
    <definedName name="_xlnm.Print_Titles" localSheetId="1">'Zał nr 2'!$9:$11</definedName>
  </definedNames>
  <calcPr fullCalcOnLoad="1"/>
</workbook>
</file>

<file path=xl/sharedStrings.xml><?xml version="1.0" encoding="utf-8"?>
<sst xmlns="http://schemas.openxmlformats.org/spreadsheetml/2006/main" count="165" uniqueCount="114">
  <si>
    <t>Załącznik nr 1 do Zarządzenia</t>
  </si>
  <si>
    <t>Prezydenta Miasta Koszalina</t>
  </si>
  <si>
    <t>ZMIANY PLANU  DOCHODÓW  I  WYDATKÓW  NA  ZADANIA                   WŁASNE  GMINY                                                                                                                                                                                          W  2005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</si>
  <si>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</si>
  <si>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</si>
  <si>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</si>
  <si>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</si>
  <si>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</si>
  <si>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</si>
  <si>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</si>
  <si>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</si>
  <si>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</si>
  <si>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</si>
  <si>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Pozostała działalność</t>
  </si>
  <si>
    <t>Składki na ubezpieczenia społeczne</t>
  </si>
  <si>
    <t>Wynagrodzenia bezosobowe</t>
  </si>
  <si>
    <t>Zakup materiałów i wyposażenia</t>
  </si>
  <si>
    <t>Zakup usług remontowych</t>
  </si>
  <si>
    <t>Zakup usług zdrowotnych</t>
  </si>
  <si>
    <t>Zakup usług pozostałych</t>
  </si>
  <si>
    <t>Podróże służbowe krajowe</t>
  </si>
  <si>
    <t>Różne opłaty i składki</t>
  </si>
  <si>
    <t>Odpis na ZFŚS</t>
  </si>
  <si>
    <t>OA</t>
  </si>
  <si>
    <t>OŚWIATA I WYCHOWANIE</t>
  </si>
  <si>
    <t>E</t>
  </si>
  <si>
    <t>Dotacja podmiotowa z budżetu dla niepublicznej jednostki systemu oświaty</t>
  </si>
  <si>
    <t>Wydatki osobowe niezaliczane do wynagrodzeń</t>
  </si>
  <si>
    <t>Wynagrodzenia osobowe pracowników</t>
  </si>
  <si>
    <t>Składki na FP</t>
  </si>
  <si>
    <t>KS</t>
  </si>
  <si>
    <t>POMOC SPOŁECZNA</t>
  </si>
  <si>
    <t>Ośrodki wsparcia</t>
  </si>
  <si>
    <t>Hotel dla bezdomnych "Przytulisko"</t>
  </si>
  <si>
    <t>Ośrodki pomocy społecznej</t>
  </si>
  <si>
    <t>"Reintegracja zawodowa bezrobotnych kobiet w Koszalinie"</t>
  </si>
  <si>
    <t>OGÓŁEM</t>
  </si>
  <si>
    <t>Załącznik nr 2 do Zarządzenia</t>
  </si>
  <si>
    <t>Zakup energii</t>
  </si>
  <si>
    <t>Załącznik nr 3 do Zarządzenia</t>
  </si>
  <si>
    <t>ZK</t>
  </si>
  <si>
    <t>BEZPIECZEŃSTWO PUBLICZNE I OCHRONA PRZECIWPOŻAROWA</t>
  </si>
  <si>
    <t xml:space="preserve">ŹRÓDŁA  POKRYCIA </t>
  </si>
  <si>
    <t>DEFICYTU   BUDŻETOWEGO</t>
  </si>
  <si>
    <t>MIASTA  KOSZALINA</t>
  </si>
  <si>
    <t>NA   2005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</si>
  <si>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</si>
  <si>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</si>
  <si>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</si>
  <si>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</si>
  <si>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</si>
  <si>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</si>
  <si>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</si>
  <si>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WFOŚiGW</t>
  </si>
  <si>
    <t>Pożyczki z Banku Gospodarstwa Krajowego na prefinansowanie programów i projektów z udziałem środków pochodzących z funduszy strukturalnych i Funduszu Spójności</t>
  </si>
  <si>
    <t>Usprawnienie układu komunikacyjnego miasta Koszalin -  ul. Władysława IV</t>
  </si>
  <si>
    <t>Przebudowa skrzyżowanie ulic:  Armii Krajowej - Monte Cassino - Franciszkańskiej - Niepodległości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</si>
  <si>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</si>
  <si>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</si>
  <si>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</si>
  <si>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</si>
  <si>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</si>
  <si>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</si>
  <si>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 - spłata pożyczek  na prefinansowanie programów i projektów z udziałem środków pochodzących z funduszy strukturalnych i Funduszu Spójności - Bank Gospodarstwa Krajowego</t>
  </si>
  <si>
    <t>RAZEM</t>
  </si>
  <si>
    <t xml:space="preserve">DEFICYT BUDŻETOWY </t>
  </si>
  <si>
    <t>z dnia  29 grudnia  2005 r.</t>
  </si>
  <si>
    <t>3070</t>
  </si>
  <si>
    <t>Wydatki osobowe niezaliczane do uposażeń wypłacane żołnierzom i funkcjonariuszom</t>
  </si>
  <si>
    <t>Pozostałe należności żołnierzy zawodowych i nadterminowych oraz funkcjonariuszy</t>
  </si>
  <si>
    <t>Nagrody roczne dla żołnierzy zawodowych i nadterminowych oraz funkcjonariuszy</t>
  </si>
  <si>
    <t>4110</t>
  </si>
  <si>
    <t>4120</t>
  </si>
  <si>
    <t>4170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</si>
  <si>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</si>
  <si>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</si>
  <si>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</si>
  <si>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</si>
  <si>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</si>
  <si>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 i materiałów medycznych</t>
  </si>
  <si>
    <t>4260</t>
  </si>
  <si>
    <t>4270</t>
  </si>
  <si>
    <t>4280</t>
  </si>
  <si>
    <t>4300</t>
  </si>
  <si>
    <t>4350</t>
  </si>
  <si>
    <t>Opłaty za usługi internetowe</t>
  </si>
  <si>
    <t>4410</t>
  </si>
  <si>
    <t>4430</t>
  </si>
  <si>
    <t>4500</t>
  </si>
  <si>
    <t>Pozostałe podatki na rzecz budżetów jednostek samorządu terytorialnego</t>
  </si>
  <si>
    <t>754</t>
  </si>
  <si>
    <t>75411</t>
  </si>
  <si>
    <t>Komendy powiatowe Państwowej Straży Pożarnej</t>
  </si>
  <si>
    <t>ADMINISTRACJA PUBLICZNA</t>
  </si>
  <si>
    <t>Urząd Miejski</t>
  </si>
  <si>
    <t>Rp</t>
  </si>
  <si>
    <t>Dodatkowe wynagrodzenie roczne</t>
  </si>
  <si>
    <t>Koszty postępowania sądowego i prokuratorskiego</t>
  </si>
  <si>
    <t>N</t>
  </si>
  <si>
    <t>GOSPODARKA MIESZKANIOWA</t>
  </si>
  <si>
    <t>Gospodarka gruntami i nieruchomościami</t>
  </si>
  <si>
    <t>Kary i odszkodowania wypłacane na rzecz osób prawnych i innych jednostek organizacyjnych</t>
  </si>
  <si>
    <t>Gimnazja</t>
  </si>
  <si>
    <t>Rada Osiedla "Jedliny"</t>
  </si>
  <si>
    <t>Rada Osiedla "Wspólny Dom"</t>
  </si>
  <si>
    <t>Fk</t>
  </si>
  <si>
    <t>BRM</t>
  </si>
  <si>
    <t>Dotacja celowa z budżetu państwa na realizację własnych zadań bieżących gmin</t>
  </si>
  <si>
    <t>Zakup pomocy naukowych, dydaktycznych i książek</t>
  </si>
  <si>
    <t>Rada Osiedla "Lechitów"</t>
  </si>
  <si>
    <r>
      <t xml:space="preserve">Zakup usług pozostałych </t>
    </r>
    <r>
      <rPr>
        <i/>
        <sz val="10"/>
        <rFont val="Times New Roman"/>
        <family val="1"/>
      </rPr>
      <t>(czynsze)</t>
    </r>
  </si>
  <si>
    <t>ZMIANY W  PLANIE  WYDATKÓW NA  ZADANIA  ZLECONE POWIATOWI  Z  ZAKRESU ADMINISTRACJI  RZĄDOWEJ 
W  2005 ROKU</t>
  </si>
  <si>
    <t>Nr  385 / 2311 / 05</t>
  </si>
  <si>
    <t>Nr  385 / 2311 /  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</si>
</sst>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4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name val="Times New Roman CE"/>
      <family val="1"/>
    </font>
    <font>
      <b/>
      <i/>
      <sz val="10"/>
      <name val="Times New Roman"/>
      <family val="1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wrapText="1"/>
      <protection locked="0"/>
    </xf>
    <xf numFmtId="0" fontId="7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20" xfId="0" applyNumberFormat="1" applyFont="1" applyFill="1" applyBorder="1" applyAlignment="1" applyProtection="1">
      <alignment horizontal="centerContinuous" vertical="center"/>
      <protection locked="0"/>
    </xf>
    <xf numFmtId="0" fontId="7" fillId="0" borderId="21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12" fillId="0" borderId="8" xfId="0" applyNumberFormat="1" applyFont="1" applyFill="1" applyBorder="1" applyAlignment="1" applyProtection="1">
      <alignment vertical="center" wrapText="1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20" applyNumberFormat="1" applyFont="1" applyFill="1" applyBorder="1" applyAlignment="1" applyProtection="1">
      <alignment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35" xfId="20" applyNumberFormat="1" applyFont="1" applyFill="1" applyBorder="1" applyAlignment="1" applyProtection="1">
      <alignment vertical="center" wrapText="1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vertical="center" wrapText="1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12" fillId="0" borderId="9" xfId="0" applyNumberFormat="1" applyFont="1" applyFill="1" applyBorder="1" applyAlignment="1" applyProtection="1">
      <alignment vertical="center"/>
      <protection locked="0"/>
    </xf>
    <xf numFmtId="1" fontId="14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0" applyNumberFormat="1" applyFont="1" applyFill="1" applyBorder="1" applyAlignment="1" applyProtection="1">
      <alignment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14" fillId="0" borderId="9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0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3" fontId="15" fillId="0" borderId="9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1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>
      <alignment horizontal="center" vertical="center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37" xfId="0" applyNumberFormat="1" applyFont="1" applyFill="1" applyBorder="1" applyAlignment="1" applyProtection="1">
      <alignment vertical="center"/>
      <protection locked="0"/>
    </xf>
    <xf numFmtId="0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46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7" fillId="0" borderId="35" xfId="0" applyNumberFormat="1" applyFont="1" applyFill="1" applyBorder="1" applyAlignment="1" applyProtection="1">
      <alignment horizontal="left" vertical="center"/>
      <protection locked="0"/>
    </xf>
    <xf numFmtId="0" fontId="7" fillId="0" borderId="34" xfId="0" applyNumberFormat="1" applyFont="1" applyFill="1" applyBorder="1" applyAlignment="1" applyProtection="1">
      <alignment horizontal="centerContinuous" vertical="center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17" fillId="0" borderId="8" xfId="0" applyFont="1" applyBorder="1" applyAlignment="1">
      <alignment vertical="center" wrapText="1"/>
    </xf>
    <xf numFmtId="3" fontId="17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5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7" xfId="0" applyFont="1" applyBorder="1" applyAlignment="1">
      <alignment/>
    </xf>
    <xf numFmtId="0" fontId="8" fillId="0" borderId="36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24" fillId="0" borderId="0" xfId="0" applyFont="1" applyAlignment="1">
      <alignment/>
    </xf>
    <xf numFmtId="3" fontId="8" fillId="0" borderId="36" xfId="0" applyNumberFormat="1" applyFont="1" applyBorder="1" applyAlignment="1">
      <alignment horizontal="centerContinuous" vertical="center"/>
    </xf>
    <xf numFmtId="4" fontId="3" fillId="0" borderId="44" xfId="0" applyNumberFormat="1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13" fillId="0" borderId="8" xfId="0" applyFont="1" applyBorder="1" applyAlignment="1">
      <alignment vertical="center" wrapText="1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3" fontId="4" fillId="0" borderId="22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0" fontId="7" fillId="0" borderId="40" xfId="0" applyNumberFormat="1" applyFont="1" applyFill="1" applyBorder="1" applyAlignment="1" applyProtection="1">
      <alignment horizontal="centerContinuous" vertical="center"/>
      <protection locked="0"/>
    </xf>
    <xf numFmtId="0" fontId="7" fillId="0" borderId="41" xfId="0" applyNumberFormat="1" applyFont="1" applyFill="1" applyBorder="1" applyAlignment="1" applyProtection="1">
      <alignment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3" fontId="7" fillId="0" borderId="54" xfId="0" applyNumberFormat="1" applyFont="1" applyFill="1" applyBorder="1" applyAlignment="1" applyProtection="1">
      <alignment horizontal="right" vertical="center"/>
      <protection locked="0"/>
    </xf>
    <xf numFmtId="3" fontId="7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3" fontId="7" fillId="0" borderId="57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58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62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left" vertical="center"/>
      <protection locked="0"/>
    </xf>
    <xf numFmtId="0" fontId="7" fillId="0" borderId="65" xfId="0" applyNumberFormat="1" applyFont="1" applyFill="1" applyBorder="1" applyAlignment="1" applyProtection="1">
      <alignment horizontal="center" vertical="center"/>
      <protection locked="0"/>
    </xf>
    <xf numFmtId="0" fontId="12" fillId="0" borderId="66" xfId="0" applyNumberFormat="1" applyFont="1" applyFill="1" applyBorder="1" applyAlignment="1" applyProtection="1">
      <alignment horizontal="left" vertical="center" wrapText="1"/>
      <protection locked="0"/>
    </xf>
    <xf numFmtId="3" fontId="7" fillId="0" borderId="46" xfId="0" applyNumberFormat="1" applyFont="1" applyFill="1" applyBorder="1" applyAlignment="1" applyProtection="1">
      <alignment horizontal="right" vertical="center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  <protection locked="0"/>
    </xf>
    <xf numFmtId="3" fontId="15" fillId="0" borderId="29" xfId="0" applyNumberFormat="1" applyFont="1" applyFill="1" applyBorder="1" applyAlignment="1" applyProtection="1">
      <alignment horizontal="right" vertical="center"/>
      <protection locked="0"/>
    </xf>
    <xf numFmtId="3" fontId="15" fillId="0" borderId="56" xfId="0" applyNumberFormat="1" applyFont="1" applyFill="1" applyBorder="1" applyAlignment="1" applyProtection="1">
      <alignment horizontal="right"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7" fillId="0" borderId="68" xfId="0" applyNumberFormat="1" applyFont="1" applyFill="1" applyBorder="1" applyAlignment="1" applyProtection="1">
      <alignment horizontal="right" vertical="center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NumberFormat="1" applyFont="1" applyFill="1" applyBorder="1" applyAlignment="1" applyProtection="1">
      <alignment horizontal="left" vertical="center"/>
      <protection locked="0"/>
    </xf>
    <xf numFmtId="0" fontId="14" fillId="0" borderId="27" xfId="0" applyNumberFormat="1" applyFont="1" applyFill="1" applyBorder="1" applyAlignment="1" applyProtection="1">
      <alignment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3" fontId="7" fillId="0" borderId="52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0" borderId="5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3" fontId="17" fillId="0" borderId="30" xfId="0" applyNumberFormat="1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26" fillId="0" borderId="8" xfId="0" applyFont="1" applyBorder="1" applyAlignment="1">
      <alignment vertical="center" wrapText="1"/>
    </xf>
    <xf numFmtId="3" fontId="26" fillId="0" borderId="8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3" fontId="16" fillId="0" borderId="8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/>
    </xf>
    <xf numFmtId="0" fontId="26" fillId="0" borderId="8" xfId="0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3" fontId="12" fillId="0" borderId="8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7" fillId="0" borderId="8" xfId="0" applyFont="1" applyBorder="1" applyAlignment="1">
      <alignment vertical="center" wrapText="1"/>
    </xf>
    <xf numFmtId="3" fontId="7" fillId="0" borderId="8" xfId="0" applyNumberFormat="1" applyFont="1" applyBorder="1" applyAlignment="1">
      <alignment/>
    </xf>
    <xf numFmtId="49" fontId="25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52" xfId="0" applyNumberFormat="1" applyFont="1" applyFill="1" applyBorder="1" applyAlignment="1" applyProtection="1">
      <alignment horizontal="center" vertical="center"/>
      <protection locked="0"/>
    </xf>
    <xf numFmtId="0" fontId="12" fillId="0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3" fontId="12" fillId="0" borderId="56" xfId="0" applyNumberFormat="1" applyFont="1" applyFill="1" applyBorder="1" applyAlignment="1" applyProtection="1">
      <alignment horizontal="center" vertical="center"/>
      <protection locked="0"/>
    </xf>
    <xf numFmtId="0" fontId="12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1"/>
  <sheetViews>
    <sheetView workbookViewId="0" topLeftCell="A1">
      <selection activeCell="G6" sqref="G6"/>
    </sheetView>
  </sheetViews>
  <sheetFormatPr defaultColWidth="9.00390625" defaultRowHeight="12.75"/>
  <cols>
    <col min="1" max="1" width="7.875" style="1" customWidth="1"/>
    <col min="2" max="2" width="35.875" style="1" customWidth="1"/>
    <col min="3" max="3" width="7.75390625" style="1" customWidth="1"/>
    <col min="4" max="4" width="12.00390625" style="1" hidden="1" customWidth="1"/>
    <col min="5" max="7" width="12.625" style="1" customWidth="1"/>
    <col min="8" max="16384" width="10.00390625" style="1" customWidth="1"/>
  </cols>
  <sheetData>
    <row r="1" ht="15.75">
      <c r="F1" s="2" t="s">
        <v>0</v>
      </c>
    </row>
    <row r="2" spans="1:6" ht="15" customHeight="1">
      <c r="A2" s="3"/>
      <c r="B2" s="4"/>
      <c r="C2" s="5"/>
      <c r="D2" s="5"/>
      <c r="F2" s="6" t="s">
        <v>112</v>
      </c>
    </row>
    <row r="3" spans="1:6" ht="13.5" customHeight="1">
      <c r="A3" s="3"/>
      <c r="B3" s="4"/>
      <c r="C3" s="5"/>
      <c r="D3" s="5"/>
      <c r="F3" s="6" t="s">
        <v>1</v>
      </c>
    </row>
    <row r="4" spans="1:6" ht="13.5" customHeight="1">
      <c r="A4" s="3"/>
      <c r="B4" s="4"/>
      <c r="C4" s="5"/>
      <c r="D4" s="5"/>
      <c r="F4" s="6" t="s">
        <v>66</v>
      </c>
    </row>
    <row r="5" spans="1:6" ht="12" customHeight="1">
      <c r="A5" s="3"/>
      <c r="B5" s="4"/>
      <c r="C5" s="5"/>
      <c r="D5" s="5"/>
      <c r="E5" s="5"/>
      <c r="F5" s="7"/>
    </row>
    <row r="6" spans="1:7" s="12" customFormat="1" ht="58.5" customHeight="1">
      <c r="A6" s="8" t="s">
        <v>2</v>
      </c>
      <c r="B6" s="9"/>
      <c r="C6" s="10"/>
      <c r="D6" s="10"/>
      <c r="E6" s="10"/>
      <c r="F6" s="11"/>
      <c r="G6" s="11"/>
    </row>
    <row r="7" spans="1:7" s="12" customFormat="1" ht="10.5" customHeight="1" thickBot="1">
      <c r="A7" s="8"/>
      <c r="B7" s="9"/>
      <c r="C7" s="10"/>
      <c r="D7" s="10"/>
      <c r="E7" s="10"/>
      <c r="G7" s="13" t="s">
        <v>3</v>
      </c>
    </row>
    <row r="8" spans="1:7" s="20" customFormat="1" ht="21">
      <c r="A8" s="14" t="s">
        <v>4</v>
      </c>
      <c r="B8" s="15" t="s">
        <v>5</v>
      </c>
      <c r="C8" s="16" t="s">
        <v>6</v>
      </c>
      <c r="D8" s="17" t="s">
        <v>7</v>
      </c>
      <c r="E8" s="17" t="s">
        <v>7</v>
      </c>
      <c r="F8" s="18" t="s">
        <v>8</v>
      </c>
      <c r="G8" s="19"/>
    </row>
    <row r="9" spans="1:7" s="20" customFormat="1" ht="15.75" customHeight="1">
      <c r="A9" s="21" t="s">
        <v>9</v>
      </c>
      <c r="B9" s="22"/>
      <c r="C9" s="23" t="s">
        <v>10</v>
      </c>
      <c r="D9" s="24" t="s">
        <v>11</v>
      </c>
      <c r="E9" s="25" t="s">
        <v>12</v>
      </c>
      <c r="F9" s="26" t="s">
        <v>11</v>
      </c>
      <c r="G9" s="27" t="s">
        <v>12</v>
      </c>
    </row>
    <row r="10" spans="1:7" s="34" customFormat="1" ht="12" thickBot="1">
      <c r="A10" s="28">
        <v>1</v>
      </c>
      <c r="B10" s="29">
        <v>2</v>
      </c>
      <c r="C10" s="30">
        <v>3</v>
      </c>
      <c r="D10" s="30">
        <v>4</v>
      </c>
      <c r="E10" s="31">
        <v>4</v>
      </c>
      <c r="F10" s="32">
        <v>5</v>
      </c>
      <c r="G10" s="33">
        <v>6</v>
      </c>
    </row>
    <row r="11" spans="1:7" s="39" customFormat="1" ht="18" customHeight="1" thickBot="1" thickTop="1">
      <c r="A11" s="35">
        <v>700</v>
      </c>
      <c r="B11" s="36" t="s">
        <v>99</v>
      </c>
      <c r="C11" s="37" t="s">
        <v>98</v>
      </c>
      <c r="D11" s="37"/>
      <c r="E11" s="65"/>
      <c r="F11" s="181">
        <f>F12+F19</f>
        <v>100</v>
      </c>
      <c r="G11" s="127">
        <f>G12</f>
        <v>100</v>
      </c>
    </row>
    <row r="12" spans="1:7" s="39" customFormat="1" ht="30" customHeight="1" thickTop="1">
      <c r="A12" s="177">
        <v>70005</v>
      </c>
      <c r="B12" s="178" t="s">
        <v>100</v>
      </c>
      <c r="C12" s="179"/>
      <c r="D12" s="179"/>
      <c r="E12" s="182"/>
      <c r="F12" s="183">
        <f>F13+F14</f>
        <v>100</v>
      </c>
      <c r="G12" s="185">
        <f>SUM(G13:G14)</f>
        <v>100</v>
      </c>
    </row>
    <row r="13" spans="1:7" s="53" customFormat="1" ht="45" customHeight="1">
      <c r="A13" s="187">
        <v>4600</v>
      </c>
      <c r="B13" s="188" t="s">
        <v>101</v>
      </c>
      <c r="C13" s="49"/>
      <c r="D13" s="49"/>
      <c r="E13" s="50"/>
      <c r="F13" s="189">
        <v>100</v>
      </c>
      <c r="G13" s="190"/>
    </row>
    <row r="14" spans="1:7" s="53" customFormat="1" ht="30.75" customHeight="1" thickBot="1">
      <c r="A14" s="44">
        <v>4610</v>
      </c>
      <c r="B14" s="47" t="s">
        <v>97</v>
      </c>
      <c r="C14" s="49"/>
      <c r="D14" s="49"/>
      <c r="E14" s="50"/>
      <c r="F14" s="189"/>
      <c r="G14" s="190">
        <v>100</v>
      </c>
    </row>
    <row r="15" spans="1:7" s="39" customFormat="1" ht="18" customHeight="1" thickBot="1" thickTop="1">
      <c r="A15" s="35">
        <v>750</v>
      </c>
      <c r="B15" s="36" t="s">
        <v>93</v>
      </c>
      <c r="C15" s="37"/>
      <c r="D15" s="37"/>
      <c r="E15" s="65"/>
      <c r="F15" s="181">
        <f>F16+F22</f>
        <v>16200</v>
      </c>
      <c r="G15" s="127">
        <f>G16+G22</f>
        <v>16200</v>
      </c>
    </row>
    <row r="16" spans="1:7" s="39" customFormat="1" ht="17.25" customHeight="1" thickTop="1">
      <c r="A16" s="177">
        <v>75023</v>
      </c>
      <c r="B16" s="178" t="s">
        <v>94</v>
      </c>
      <c r="C16" s="179"/>
      <c r="D16" s="179"/>
      <c r="E16" s="182"/>
      <c r="F16" s="183">
        <f>SUM(F17:F21)</f>
        <v>16000</v>
      </c>
      <c r="G16" s="185">
        <f>SUM(G17:G21)</f>
        <v>16000</v>
      </c>
    </row>
    <row r="17" spans="1:7" s="53" customFormat="1" ht="30.75" customHeight="1">
      <c r="A17" s="187">
        <v>3020</v>
      </c>
      <c r="B17" s="188" t="s">
        <v>27</v>
      </c>
      <c r="C17" s="49" t="s">
        <v>23</v>
      </c>
      <c r="D17" s="49"/>
      <c r="E17" s="50"/>
      <c r="F17" s="189">
        <v>5500</v>
      </c>
      <c r="G17" s="190"/>
    </row>
    <row r="18" spans="1:7" s="53" customFormat="1" ht="29.25" customHeight="1">
      <c r="A18" s="187">
        <v>3020</v>
      </c>
      <c r="B18" s="188" t="s">
        <v>27</v>
      </c>
      <c r="C18" s="49" t="s">
        <v>95</v>
      </c>
      <c r="D18" s="49"/>
      <c r="E18" s="50"/>
      <c r="F18" s="189"/>
      <c r="G18" s="190">
        <v>5500</v>
      </c>
    </row>
    <row r="19" spans="1:7" s="43" customFormat="1" ht="15">
      <c r="A19" s="44">
        <v>4010</v>
      </c>
      <c r="B19" s="47" t="s">
        <v>28</v>
      </c>
      <c r="C19" s="180" t="s">
        <v>23</v>
      </c>
      <c r="D19" s="180"/>
      <c r="E19" s="64"/>
      <c r="F19" s="184"/>
      <c r="G19" s="186">
        <v>9300</v>
      </c>
    </row>
    <row r="20" spans="1:7" s="39" customFormat="1" ht="15">
      <c r="A20" s="44">
        <v>4040</v>
      </c>
      <c r="B20" s="47" t="s">
        <v>96</v>
      </c>
      <c r="C20" s="180" t="s">
        <v>23</v>
      </c>
      <c r="D20" s="180"/>
      <c r="E20" s="64"/>
      <c r="F20" s="184">
        <v>10500</v>
      </c>
      <c r="G20" s="186"/>
    </row>
    <row r="21" spans="1:7" s="39" customFormat="1" ht="30">
      <c r="A21" s="44">
        <v>4610</v>
      </c>
      <c r="B21" s="47" t="s">
        <v>97</v>
      </c>
      <c r="C21" s="180" t="s">
        <v>105</v>
      </c>
      <c r="D21" s="180"/>
      <c r="E21" s="64"/>
      <c r="F21" s="184"/>
      <c r="G21" s="186">
        <v>1200</v>
      </c>
    </row>
    <row r="22" spans="1:7" s="39" customFormat="1" ht="14.25">
      <c r="A22" s="126">
        <v>75095</v>
      </c>
      <c r="B22" s="213" t="s">
        <v>13</v>
      </c>
      <c r="C22" s="214" t="s">
        <v>106</v>
      </c>
      <c r="D22" s="214"/>
      <c r="E22" s="71"/>
      <c r="F22" s="215">
        <f>F25+F27+F29+F23</f>
        <v>200</v>
      </c>
      <c r="G22" s="216">
        <f>G25+G27+G223+G29</f>
        <v>200</v>
      </c>
    </row>
    <row r="23" spans="1:7" s="63" customFormat="1" ht="15">
      <c r="A23" s="208"/>
      <c r="B23" s="128" t="s">
        <v>103</v>
      </c>
      <c r="C23" s="209"/>
      <c r="D23" s="209"/>
      <c r="E23" s="210"/>
      <c r="F23" s="211">
        <f>F24</f>
        <v>20</v>
      </c>
      <c r="G23" s="212"/>
    </row>
    <row r="24" spans="1:7" s="66" customFormat="1" ht="15">
      <c r="A24" s="73">
        <v>4210</v>
      </c>
      <c r="B24" s="217" t="s">
        <v>16</v>
      </c>
      <c r="C24" s="49"/>
      <c r="D24" s="49"/>
      <c r="E24" s="50"/>
      <c r="F24" s="189">
        <v>20</v>
      </c>
      <c r="G24" s="190"/>
    </row>
    <row r="25" spans="1:7" s="63" customFormat="1" ht="15">
      <c r="A25" s="208"/>
      <c r="B25" s="218" t="s">
        <v>104</v>
      </c>
      <c r="C25" s="209"/>
      <c r="D25" s="209"/>
      <c r="E25" s="210"/>
      <c r="F25" s="211"/>
      <c r="G25" s="212">
        <f>G26</f>
        <v>20</v>
      </c>
    </row>
    <row r="26" spans="1:7" s="53" customFormat="1" ht="19.5" customHeight="1">
      <c r="A26" s="73">
        <v>4210</v>
      </c>
      <c r="B26" s="259" t="s">
        <v>16</v>
      </c>
      <c r="C26" s="68"/>
      <c r="D26" s="68"/>
      <c r="E26" s="252"/>
      <c r="F26" s="260"/>
      <c r="G26" s="261">
        <v>20</v>
      </c>
    </row>
    <row r="27" spans="1:7" s="63" customFormat="1" ht="15">
      <c r="A27" s="208"/>
      <c r="B27" s="218" t="s">
        <v>109</v>
      </c>
      <c r="C27" s="209"/>
      <c r="D27" s="209"/>
      <c r="E27" s="210"/>
      <c r="F27" s="211">
        <f>SUM(F28)</f>
        <v>180</v>
      </c>
      <c r="G27" s="212"/>
    </row>
    <row r="28" spans="1:7" s="53" customFormat="1" ht="19.5" customHeight="1">
      <c r="A28" s="73">
        <v>4300</v>
      </c>
      <c r="B28" s="259" t="s">
        <v>19</v>
      </c>
      <c r="C28" s="68"/>
      <c r="D28" s="68"/>
      <c r="E28" s="252"/>
      <c r="F28" s="189">
        <v>180</v>
      </c>
      <c r="G28" s="261"/>
    </row>
    <row r="29" spans="1:7" s="53" customFormat="1" ht="19.5" customHeight="1" thickBot="1">
      <c r="A29" s="73">
        <v>4300</v>
      </c>
      <c r="B29" s="259" t="s">
        <v>110</v>
      </c>
      <c r="C29" s="68"/>
      <c r="D29" s="68"/>
      <c r="E29" s="252"/>
      <c r="F29" s="263"/>
      <c r="G29" s="262">
        <v>180</v>
      </c>
    </row>
    <row r="30" spans="1:7" s="66" customFormat="1" ht="19.5" customHeight="1" thickBot="1" thickTop="1">
      <c r="A30" s="264">
        <v>801</v>
      </c>
      <c r="B30" s="265" t="s">
        <v>24</v>
      </c>
      <c r="C30" s="266" t="s">
        <v>25</v>
      </c>
      <c r="D30" s="266"/>
      <c r="E30" s="267"/>
      <c r="F30" s="38">
        <f>F31+F39</f>
        <v>15399</v>
      </c>
      <c r="G30" s="56">
        <f>G31+G39</f>
        <v>15399</v>
      </c>
    </row>
    <row r="31" spans="1:7" s="66" customFormat="1" ht="18" customHeight="1" thickTop="1">
      <c r="A31" s="199">
        <v>80110</v>
      </c>
      <c r="B31" s="200" t="s">
        <v>102</v>
      </c>
      <c r="C31" s="67"/>
      <c r="D31" s="67"/>
      <c r="E31" s="201"/>
      <c r="F31" s="203">
        <f>SUM(F32:F38)</f>
        <v>9985</v>
      </c>
      <c r="G31" s="48">
        <f>SUM(G32:G38)</f>
        <v>15399</v>
      </c>
    </row>
    <row r="32" spans="1:7" s="53" customFormat="1" ht="30">
      <c r="A32" s="194">
        <v>2540</v>
      </c>
      <c r="B32" s="207" t="s">
        <v>26</v>
      </c>
      <c r="C32" s="195"/>
      <c r="D32" s="195"/>
      <c r="E32" s="196"/>
      <c r="F32" s="204"/>
      <c r="G32" s="72">
        <v>5414</v>
      </c>
    </row>
    <row r="33" spans="1:7" s="53" customFormat="1" ht="15">
      <c r="A33" s="73">
        <v>4010</v>
      </c>
      <c r="B33" s="47" t="s">
        <v>28</v>
      </c>
      <c r="C33" s="68"/>
      <c r="D33" s="68"/>
      <c r="E33" s="252"/>
      <c r="F33" s="51"/>
      <c r="G33" s="52">
        <v>3775</v>
      </c>
    </row>
    <row r="34" spans="1:7" s="53" customFormat="1" ht="15">
      <c r="A34" s="73">
        <v>4110</v>
      </c>
      <c r="B34" s="207" t="s">
        <v>14</v>
      </c>
      <c r="C34" s="68"/>
      <c r="D34" s="68"/>
      <c r="E34" s="252"/>
      <c r="F34" s="51"/>
      <c r="G34" s="52">
        <v>6210</v>
      </c>
    </row>
    <row r="35" spans="1:7" s="53" customFormat="1" ht="15">
      <c r="A35" s="253">
        <v>4210</v>
      </c>
      <c r="B35" s="254" t="s">
        <v>16</v>
      </c>
      <c r="C35" s="255"/>
      <c r="D35" s="255"/>
      <c r="E35" s="256"/>
      <c r="F35" s="257">
        <v>1912</v>
      </c>
      <c r="G35" s="258"/>
    </row>
    <row r="36" spans="1:7" s="53" customFormat="1" ht="30">
      <c r="A36" s="73">
        <v>4240</v>
      </c>
      <c r="B36" s="207" t="s">
        <v>108</v>
      </c>
      <c r="C36" s="68"/>
      <c r="D36" s="68"/>
      <c r="E36" s="252"/>
      <c r="F36" s="51">
        <v>1425</v>
      </c>
      <c r="G36" s="52"/>
    </row>
    <row r="37" spans="1:7" s="53" customFormat="1" ht="15">
      <c r="A37" s="73">
        <v>4260</v>
      </c>
      <c r="B37" s="207" t="s">
        <v>38</v>
      </c>
      <c r="C37" s="68"/>
      <c r="D37" s="68"/>
      <c r="E37" s="252"/>
      <c r="F37" s="51">
        <v>6527</v>
      </c>
      <c r="G37" s="52"/>
    </row>
    <row r="38" spans="1:7" s="53" customFormat="1" ht="17.25" customHeight="1">
      <c r="A38" s="253">
        <v>4300</v>
      </c>
      <c r="B38" s="254" t="s">
        <v>19</v>
      </c>
      <c r="C38" s="255"/>
      <c r="D38" s="255"/>
      <c r="E38" s="256"/>
      <c r="F38" s="257">
        <v>121</v>
      </c>
      <c r="G38" s="258"/>
    </row>
    <row r="39" spans="1:7" s="66" customFormat="1" ht="19.5" customHeight="1">
      <c r="A39" s="197">
        <v>80195</v>
      </c>
      <c r="B39" s="125" t="s">
        <v>13</v>
      </c>
      <c r="C39" s="103"/>
      <c r="D39" s="40"/>
      <c r="E39" s="198"/>
      <c r="F39" s="41">
        <f>F40</f>
        <v>5414</v>
      </c>
      <c r="G39" s="42"/>
    </row>
    <row r="40" spans="1:7" s="53" customFormat="1" ht="30.75" thickBot="1">
      <c r="A40" s="191">
        <v>2540</v>
      </c>
      <c r="B40" s="202" t="s">
        <v>26</v>
      </c>
      <c r="C40" s="192"/>
      <c r="D40" s="192"/>
      <c r="E40" s="193"/>
      <c r="F40" s="205">
        <v>5414</v>
      </c>
      <c r="G40" s="89"/>
    </row>
    <row r="41" spans="1:7" s="43" customFormat="1" ht="14.25" customHeight="1" thickBot="1" thickTop="1">
      <c r="A41" s="35">
        <v>852</v>
      </c>
      <c r="B41" s="74" t="s">
        <v>31</v>
      </c>
      <c r="C41" s="37" t="s">
        <v>30</v>
      </c>
      <c r="D41" s="75"/>
      <c r="E41" s="65">
        <f>E42+E47+E50</f>
        <v>66600</v>
      </c>
      <c r="F41" s="38">
        <f>F42+F47+F50</f>
        <v>15991</v>
      </c>
      <c r="G41" s="127">
        <f>G42+G47+G50</f>
        <v>15991</v>
      </c>
    </row>
    <row r="42" spans="1:7" s="43" customFormat="1" ht="16.5" customHeight="1" thickTop="1">
      <c r="A42" s="69">
        <v>85203</v>
      </c>
      <c r="B42" s="70" t="s">
        <v>32</v>
      </c>
      <c r="C42" s="40"/>
      <c r="D42" s="77"/>
      <c r="E42" s="71"/>
      <c r="F42" s="41">
        <f>F43</f>
        <v>900</v>
      </c>
      <c r="G42" s="42">
        <f>G43</f>
        <v>900</v>
      </c>
    </row>
    <row r="43" spans="1:7" s="43" customFormat="1" ht="15">
      <c r="A43" s="79"/>
      <c r="B43" s="80" t="s">
        <v>33</v>
      </c>
      <c r="C43" s="81"/>
      <c r="D43" s="82"/>
      <c r="E43" s="60"/>
      <c r="F43" s="61">
        <f>SUM(F44:F46)</f>
        <v>900</v>
      </c>
      <c r="G43" s="62">
        <f>SUM(G44:G46)</f>
        <v>900</v>
      </c>
    </row>
    <row r="44" spans="1:7" s="43" customFormat="1" ht="15">
      <c r="A44" s="44">
        <v>4110</v>
      </c>
      <c r="B44" s="45" t="s">
        <v>14</v>
      </c>
      <c r="C44" s="54"/>
      <c r="D44" s="76"/>
      <c r="E44" s="64"/>
      <c r="F44" s="46"/>
      <c r="G44" s="55">
        <v>800</v>
      </c>
    </row>
    <row r="45" spans="1:7" s="43" customFormat="1" ht="15">
      <c r="A45" s="44">
        <v>4120</v>
      </c>
      <c r="B45" s="45" t="s">
        <v>29</v>
      </c>
      <c r="C45" s="54"/>
      <c r="D45" s="76"/>
      <c r="E45" s="64"/>
      <c r="F45" s="46"/>
      <c r="G45" s="55">
        <v>100</v>
      </c>
    </row>
    <row r="46" spans="1:7" s="43" customFormat="1" ht="15">
      <c r="A46" s="101">
        <v>4300</v>
      </c>
      <c r="B46" s="102" t="s">
        <v>19</v>
      </c>
      <c r="C46" s="219"/>
      <c r="D46" s="220"/>
      <c r="E46" s="221"/>
      <c r="F46" s="222">
        <v>900</v>
      </c>
      <c r="G46" s="223"/>
    </row>
    <row r="47" spans="1:7" s="43" customFormat="1" ht="18.75" customHeight="1">
      <c r="A47" s="69">
        <v>85219</v>
      </c>
      <c r="B47" s="70" t="s">
        <v>34</v>
      </c>
      <c r="C47" s="40"/>
      <c r="D47" s="77"/>
      <c r="E47" s="71"/>
      <c r="F47" s="41">
        <f>SUM(F48:F49)</f>
        <v>1500</v>
      </c>
      <c r="G47" s="42">
        <f>SUM(G48:G49)</f>
        <v>1500</v>
      </c>
    </row>
    <row r="48" spans="1:7" s="43" customFormat="1" ht="15">
      <c r="A48" s="57">
        <v>4260</v>
      </c>
      <c r="B48" s="58" t="s">
        <v>38</v>
      </c>
      <c r="C48" s="54"/>
      <c r="D48" s="76"/>
      <c r="E48" s="64"/>
      <c r="F48" s="46"/>
      <c r="G48" s="55">
        <v>1500</v>
      </c>
    </row>
    <row r="49" spans="1:7" s="43" customFormat="1" ht="15">
      <c r="A49" s="57">
        <v>4440</v>
      </c>
      <c r="B49" s="58" t="s">
        <v>22</v>
      </c>
      <c r="C49" s="54"/>
      <c r="D49" s="76"/>
      <c r="E49" s="64"/>
      <c r="F49" s="46">
        <v>1500</v>
      </c>
      <c r="G49" s="55"/>
    </row>
    <row r="50" spans="1:7" s="43" customFormat="1" ht="19.5" customHeight="1">
      <c r="A50" s="69">
        <v>85295</v>
      </c>
      <c r="B50" s="70" t="s">
        <v>13</v>
      </c>
      <c r="C50" s="40"/>
      <c r="D50" s="77"/>
      <c r="E50" s="71">
        <f>SUM(E51)</f>
        <v>66600</v>
      </c>
      <c r="F50" s="41">
        <f>SUM(F51:F51)</f>
        <v>13591</v>
      </c>
      <c r="G50" s="42">
        <f>SUM(G51:G51)</f>
        <v>13591</v>
      </c>
    </row>
    <row r="51" spans="1:7" s="88" customFormat="1" ht="30.75" customHeight="1">
      <c r="A51" s="84"/>
      <c r="B51" s="85" t="s">
        <v>35</v>
      </c>
      <c r="C51" s="86"/>
      <c r="D51" s="87"/>
      <c r="E51" s="129">
        <f>SUM(E52)</f>
        <v>66600</v>
      </c>
      <c r="F51" s="61">
        <f>SUM(F53:F62)</f>
        <v>13591</v>
      </c>
      <c r="G51" s="62">
        <f>SUM(G53:G62)</f>
        <v>13591</v>
      </c>
    </row>
    <row r="52" spans="1:7" s="53" customFormat="1" ht="30.75" customHeight="1">
      <c r="A52" s="73">
        <v>2038</v>
      </c>
      <c r="B52" s="206" t="s">
        <v>107</v>
      </c>
      <c r="C52" s="68"/>
      <c r="D52" s="78"/>
      <c r="E52" s="50">
        <v>66600</v>
      </c>
      <c r="F52" s="83"/>
      <c r="G52" s="224"/>
    </row>
    <row r="53" spans="1:7" s="43" customFormat="1" ht="15">
      <c r="A53" s="44">
        <v>4018</v>
      </c>
      <c r="B53" s="58" t="s">
        <v>28</v>
      </c>
      <c r="C53" s="54"/>
      <c r="D53" s="76"/>
      <c r="E53" s="64"/>
      <c r="F53" s="46">
        <v>6392</v>
      </c>
      <c r="G53" s="55"/>
    </row>
    <row r="54" spans="1:7" s="43" customFormat="1" ht="15">
      <c r="A54" s="44">
        <v>4019</v>
      </c>
      <c r="B54" s="58" t="s">
        <v>28</v>
      </c>
      <c r="C54" s="54"/>
      <c r="D54" s="76"/>
      <c r="E54" s="64"/>
      <c r="F54" s="46"/>
      <c r="G54" s="55">
        <v>6392</v>
      </c>
    </row>
    <row r="55" spans="1:7" s="43" customFormat="1" ht="15">
      <c r="A55" s="44">
        <v>4118</v>
      </c>
      <c r="B55" s="45" t="s">
        <v>14</v>
      </c>
      <c r="C55" s="54"/>
      <c r="D55" s="76"/>
      <c r="E55" s="64"/>
      <c r="F55" s="46">
        <v>1134</v>
      </c>
      <c r="G55" s="55"/>
    </row>
    <row r="56" spans="1:7" s="43" customFormat="1" ht="15">
      <c r="A56" s="44">
        <v>4119</v>
      </c>
      <c r="B56" s="45" t="s">
        <v>14</v>
      </c>
      <c r="C56" s="54"/>
      <c r="D56" s="76"/>
      <c r="E56" s="64"/>
      <c r="F56" s="46"/>
      <c r="G56" s="55">
        <v>1134</v>
      </c>
    </row>
    <row r="57" spans="1:7" s="43" customFormat="1" ht="15">
      <c r="A57" s="44">
        <v>4128</v>
      </c>
      <c r="B57" s="45" t="s">
        <v>29</v>
      </c>
      <c r="C57" s="54"/>
      <c r="D57" s="76"/>
      <c r="E57" s="64"/>
      <c r="F57" s="46">
        <v>157</v>
      </c>
      <c r="G57" s="55"/>
    </row>
    <row r="58" spans="1:7" s="43" customFormat="1" ht="15">
      <c r="A58" s="44">
        <v>4129</v>
      </c>
      <c r="B58" s="45" t="s">
        <v>29</v>
      </c>
      <c r="C58" s="54"/>
      <c r="D58" s="76"/>
      <c r="E58" s="64"/>
      <c r="F58" s="46"/>
      <c r="G58" s="55">
        <v>157</v>
      </c>
    </row>
    <row r="59" spans="1:7" s="43" customFormat="1" ht="15">
      <c r="A59" s="44">
        <v>4218</v>
      </c>
      <c r="B59" s="47" t="s">
        <v>16</v>
      </c>
      <c r="C59" s="54"/>
      <c r="D59" s="76"/>
      <c r="E59" s="64"/>
      <c r="F59" s="46">
        <v>2519</v>
      </c>
      <c r="G59" s="55"/>
    </row>
    <row r="60" spans="1:7" s="43" customFormat="1" ht="15">
      <c r="A60" s="44">
        <v>4219</v>
      </c>
      <c r="B60" s="47" t="s">
        <v>16</v>
      </c>
      <c r="C60" s="54"/>
      <c r="D60" s="76"/>
      <c r="E60" s="64"/>
      <c r="F60" s="46"/>
      <c r="G60" s="55">
        <v>2519</v>
      </c>
    </row>
    <row r="61" spans="1:7" s="43" customFormat="1" ht="15">
      <c r="A61" s="44">
        <v>4308</v>
      </c>
      <c r="B61" s="45" t="s">
        <v>19</v>
      </c>
      <c r="C61" s="54"/>
      <c r="D61" s="76"/>
      <c r="E61" s="64"/>
      <c r="F61" s="46">
        <v>3389</v>
      </c>
      <c r="G61" s="55"/>
    </row>
    <row r="62" spans="1:7" s="43" customFormat="1" ht="15.75" thickBot="1">
      <c r="A62" s="44">
        <v>4309</v>
      </c>
      <c r="B62" s="45" t="s">
        <v>19</v>
      </c>
      <c r="C62" s="54"/>
      <c r="D62" s="76"/>
      <c r="E62" s="64"/>
      <c r="F62" s="46"/>
      <c r="G62" s="55">
        <v>3389</v>
      </c>
    </row>
    <row r="63" spans="1:7" s="95" customFormat="1" ht="20.25" customHeight="1" thickBot="1" thickTop="1">
      <c r="A63" s="90"/>
      <c r="B63" s="91" t="s">
        <v>36</v>
      </c>
      <c r="C63" s="92"/>
      <c r="D63" s="93" t="e">
        <f>#REF!+#REF!+#REF!+D41+#REF!+#REF!+#REF!+#REF!+#REF!+#REF!+#REF!</f>
        <v>#REF!</v>
      </c>
      <c r="E63" s="94">
        <f>E41</f>
        <v>66600</v>
      </c>
      <c r="F63" s="175">
        <f>F11+F15+F30+F41</f>
        <v>47690</v>
      </c>
      <c r="G63" s="176">
        <f>G41+G30+G15+G11</f>
        <v>47690</v>
      </c>
    </row>
    <row r="64" ht="16.5" thickTop="1">
      <c r="E64" s="96"/>
    </row>
    <row r="65" ht="15.75">
      <c r="E65" s="96"/>
    </row>
    <row r="66" ht="15.75">
      <c r="E66" s="96"/>
    </row>
    <row r="67" ht="15.75">
      <c r="E67" s="96"/>
    </row>
    <row r="68" ht="15.75">
      <c r="E68" s="96"/>
    </row>
    <row r="69" ht="15.75">
      <c r="E69" s="96"/>
    </row>
    <row r="70" ht="15.75">
      <c r="E70" s="96"/>
    </row>
    <row r="71" ht="15.75">
      <c r="E71" s="96"/>
    </row>
    <row r="72" ht="15.75">
      <c r="E72" s="96"/>
    </row>
    <row r="73" ht="15.75">
      <c r="E73" s="96"/>
    </row>
    <row r="74" ht="15.75">
      <c r="E74" s="97"/>
    </row>
    <row r="75" ht="15.75">
      <c r="E75" s="97"/>
    </row>
    <row r="76" ht="15.75">
      <c r="E76" s="97"/>
    </row>
    <row r="77" ht="15.75">
      <c r="E77" s="97"/>
    </row>
    <row r="78" ht="15.75">
      <c r="E78" s="97"/>
    </row>
    <row r="79" ht="15.75">
      <c r="E79" s="97"/>
    </row>
    <row r="80" ht="15.75">
      <c r="E80" s="97"/>
    </row>
    <row r="81" ht="15.75">
      <c r="E81" s="97"/>
    </row>
    <row r="82" ht="15.75">
      <c r="E82" s="97"/>
    </row>
    <row r="83" ht="15.75">
      <c r="E83" s="97"/>
    </row>
    <row r="84" ht="15.75">
      <c r="E84" s="97"/>
    </row>
    <row r="85" ht="15.75">
      <c r="E85" s="97"/>
    </row>
    <row r="86" ht="15.75">
      <c r="E86" s="97"/>
    </row>
    <row r="87" ht="15.75">
      <c r="E87" s="97"/>
    </row>
    <row r="88" ht="15.75">
      <c r="E88" s="97"/>
    </row>
    <row r="89" ht="15.75">
      <c r="E89" s="97"/>
    </row>
    <row r="90" ht="15.75">
      <c r="E90" s="97"/>
    </row>
    <row r="91" ht="15.75">
      <c r="E91" s="97"/>
    </row>
    <row r="92" ht="15.75">
      <c r="E92" s="97"/>
    </row>
    <row r="93" ht="15.75">
      <c r="E93" s="97"/>
    </row>
    <row r="94" ht="15.75">
      <c r="E94" s="97"/>
    </row>
    <row r="95" ht="15.75">
      <c r="E95" s="97"/>
    </row>
    <row r="96" ht="15.75">
      <c r="E96" s="97"/>
    </row>
    <row r="97" ht="15.75">
      <c r="E97" s="97"/>
    </row>
    <row r="98" ht="15.75">
      <c r="E98" s="97"/>
    </row>
    <row r="99" ht="15.75">
      <c r="E99" s="97"/>
    </row>
    <row r="100" ht="15.75">
      <c r="E100" s="97"/>
    </row>
    <row r="101" ht="15.75">
      <c r="E101" s="97"/>
    </row>
    <row r="102" ht="15.75">
      <c r="E102" s="97"/>
    </row>
    <row r="103" ht="15.75">
      <c r="E103" s="97"/>
    </row>
    <row r="104" ht="15.75">
      <c r="E104" s="97"/>
    </row>
    <row r="105" ht="15.75">
      <c r="E105" s="97"/>
    </row>
    <row r="106" ht="15.75">
      <c r="E106" s="97"/>
    </row>
    <row r="107" ht="15.75">
      <c r="E107" s="97"/>
    </row>
    <row r="108" ht="15.75">
      <c r="E108" s="97"/>
    </row>
    <row r="109" ht="15.75">
      <c r="E109" s="97"/>
    </row>
    <row r="110" ht="15.75">
      <c r="E110" s="97"/>
    </row>
    <row r="111" ht="15.75">
      <c r="E111" s="97"/>
    </row>
    <row r="112" ht="15.75">
      <c r="E112" s="97"/>
    </row>
    <row r="113" ht="15.75">
      <c r="E113" s="97"/>
    </row>
    <row r="114" ht="15.75">
      <c r="E114" s="97"/>
    </row>
    <row r="115" ht="15.75">
      <c r="E115" s="97"/>
    </row>
    <row r="116" ht="15.75">
      <c r="E116" s="97"/>
    </row>
    <row r="117" ht="15.75">
      <c r="E117" s="97"/>
    </row>
    <row r="118" ht="15.75">
      <c r="E118" s="97"/>
    </row>
    <row r="119" ht="15.75">
      <c r="E119" s="97"/>
    </row>
    <row r="120" ht="15.75">
      <c r="E120" s="97"/>
    </row>
    <row r="121" ht="15.75">
      <c r="E121" s="97"/>
    </row>
    <row r="122" ht="15.75">
      <c r="E122" s="97"/>
    </row>
    <row r="123" ht="15.75">
      <c r="E123" s="97"/>
    </row>
    <row r="124" ht="15.75">
      <c r="E124" s="97"/>
    </row>
    <row r="125" ht="15.75">
      <c r="E125" s="97"/>
    </row>
    <row r="126" ht="15.75">
      <c r="E126" s="97"/>
    </row>
    <row r="127" ht="15.75">
      <c r="E127" s="97"/>
    </row>
    <row r="128" ht="15.75">
      <c r="E128" s="97"/>
    </row>
    <row r="129" ht="15.75">
      <c r="E129" s="97"/>
    </row>
    <row r="130" ht="15.75">
      <c r="E130" s="97"/>
    </row>
    <row r="131" ht="15.75">
      <c r="E131" s="97"/>
    </row>
    <row r="132" ht="15.75">
      <c r="E132" s="97"/>
    </row>
    <row r="133" ht="15.75">
      <c r="E133" s="97"/>
    </row>
    <row r="134" ht="15.75">
      <c r="E134" s="97"/>
    </row>
    <row r="135" ht="15.75">
      <c r="E135" s="97"/>
    </row>
    <row r="136" ht="15.75">
      <c r="E136" s="97"/>
    </row>
    <row r="137" ht="15.75">
      <c r="E137" s="97"/>
    </row>
    <row r="138" ht="15.75">
      <c r="E138" s="97"/>
    </row>
    <row r="139" ht="15.75">
      <c r="E139" s="97"/>
    </row>
    <row r="140" ht="15.75">
      <c r="E140" s="97"/>
    </row>
    <row r="141" ht="15.75">
      <c r="E141" s="97"/>
    </row>
    <row r="142" ht="15.75">
      <c r="E142" s="97"/>
    </row>
    <row r="143" ht="15.75">
      <c r="E143" s="97"/>
    </row>
    <row r="144" ht="15.75">
      <c r="E144" s="97"/>
    </row>
    <row r="145" ht="15.75">
      <c r="E145" s="97"/>
    </row>
    <row r="146" ht="15.75">
      <c r="E146" s="97"/>
    </row>
    <row r="147" ht="15.75">
      <c r="E147" s="97"/>
    </row>
    <row r="148" ht="15.75">
      <c r="E148" s="97"/>
    </row>
    <row r="149" ht="15.75">
      <c r="E149" s="97"/>
    </row>
    <row r="150" ht="15.75">
      <c r="E150" s="97"/>
    </row>
    <row r="151" ht="15.75">
      <c r="E151" s="97"/>
    </row>
    <row r="152" ht="15.75">
      <c r="E152" s="97"/>
    </row>
    <row r="153" ht="15.75">
      <c r="E153" s="97"/>
    </row>
    <row r="154" ht="15.75">
      <c r="E154" s="97"/>
    </row>
    <row r="155" ht="15.75">
      <c r="E155" s="97"/>
    </row>
    <row r="156" ht="15.75">
      <c r="E156" s="97"/>
    </row>
    <row r="157" ht="15.75">
      <c r="E157" s="97"/>
    </row>
    <row r="158" ht="15.75">
      <c r="E158" s="97"/>
    </row>
    <row r="159" ht="15.75">
      <c r="E159" s="97"/>
    </row>
    <row r="160" ht="15.75">
      <c r="E160" s="97"/>
    </row>
    <row r="161" ht="15.75">
      <c r="E161" s="97"/>
    </row>
    <row r="162" ht="15.75">
      <c r="E162" s="97"/>
    </row>
    <row r="163" ht="15.75">
      <c r="E163" s="97"/>
    </row>
    <row r="164" ht="15.75">
      <c r="E164" s="97"/>
    </row>
    <row r="165" ht="15.75">
      <c r="E165" s="97"/>
    </row>
    <row r="166" ht="15.75">
      <c r="E166" s="97"/>
    </row>
    <row r="167" ht="15.75">
      <c r="E167" s="97"/>
    </row>
    <row r="168" ht="15.75">
      <c r="E168" s="97"/>
    </row>
    <row r="169" ht="15.75">
      <c r="E169" s="97"/>
    </row>
    <row r="170" ht="15.75">
      <c r="E170" s="97"/>
    </row>
    <row r="171" ht="15.75">
      <c r="E171" s="97"/>
    </row>
    <row r="172" ht="15.75">
      <c r="E172" s="97"/>
    </row>
    <row r="173" ht="15.75">
      <c r="E173" s="97"/>
    </row>
    <row r="174" ht="15.75">
      <c r="E174" s="97"/>
    </row>
    <row r="175" ht="15.75">
      <c r="E175" s="97"/>
    </row>
    <row r="176" ht="15.75">
      <c r="E176" s="97"/>
    </row>
    <row r="177" ht="15.75">
      <c r="E177" s="97"/>
    </row>
    <row r="178" ht="15.75">
      <c r="E178" s="97"/>
    </row>
    <row r="179" ht="15.75">
      <c r="E179" s="97"/>
    </row>
    <row r="180" ht="15.75">
      <c r="E180" s="97"/>
    </row>
    <row r="181" ht="15.75">
      <c r="E181" s="97"/>
    </row>
    <row r="182" ht="15.75">
      <c r="E182" s="97"/>
    </row>
    <row r="183" ht="15.75">
      <c r="E183" s="97"/>
    </row>
    <row r="184" ht="15.75">
      <c r="E184" s="97"/>
    </row>
    <row r="185" ht="15.75">
      <c r="E185" s="97"/>
    </row>
    <row r="186" ht="15.75">
      <c r="E186" s="97"/>
    </row>
    <row r="187" ht="15.75">
      <c r="E187" s="97"/>
    </row>
    <row r="188" ht="15.75">
      <c r="E188" s="97"/>
    </row>
    <row r="189" ht="15.75">
      <c r="E189" s="97"/>
    </row>
    <row r="190" ht="15.75">
      <c r="E190" s="97"/>
    </row>
    <row r="191" ht="15.75">
      <c r="E191" s="97"/>
    </row>
    <row r="192" ht="15.75">
      <c r="E192" s="97"/>
    </row>
    <row r="193" ht="15.75">
      <c r="E193" s="97"/>
    </row>
    <row r="194" ht="15.75">
      <c r="E194" s="97"/>
    </row>
    <row r="195" ht="15.75">
      <c r="E195" s="97"/>
    </row>
    <row r="196" ht="15.75">
      <c r="E196" s="97"/>
    </row>
    <row r="197" ht="15.75">
      <c r="E197" s="97"/>
    </row>
    <row r="198" ht="15.75">
      <c r="E198" s="97"/>
    </row>
    <row r="199" ht="15.75">
      <c r="E199" s="97"/>
    </row>
    <row r="200" ht="15.75">
      <c r="E200" s="97"/>
    </row>
    <row r="201" ht="15.75">
      <c r="E201" s="97"/>
    </row>
    <row r="202" ht="15.75">
      <c r="E202" s="97"/>
    </row>
    <row r="203" ht="15.75">
      <c r="E203" s="97"/>
    </row>
    <row r="204" ht="15.75">
      <c r="E204" s="97"/>
    </row>
    <row r="205" ht="15.75">
      <c r="E205" s="97"/>
    </row>
    <row r="206" ht="15.75">
      <c r="E206" s="97"/>
    </row>
    <row r="207" ht="15.75">
      <c r="E207" s="97"/>
    </row>
    <row r="208" ht="15.75">
      <c r="E208" s="97"/>
    </row>
    <row r="209" ht="15.75">
      <c r="E209" s="97"/>
    </row>
    <row r="210" ht="15.75">
      <c r="E210" s="97"/>
    </row>
    <row r="211" ht="15.75">
      <c r="E211" s="97"/>
    </row>
    <row r="212" ht="15.75">
      <c r="E212" s="97"/>
    </row>
    <row r="213" ht="15.75">
      <c r="E213" s="97"/>
    </row>
    <row r="214" ht="15.75">
      <c r="E214" s="97"/>
    </row>
    <row r="215" ht="15.75">
      <c r="E215" s="97"/>
    </row>
    <row r="216" ht="15.75">
      <c r="E216" s="97"/>
    </row>
    <row r="217" ht="15.75">
      <c r="E217" s="97"/>
    </row>
    <row r="218" ht="15.75">
      <c r="E218" s="97"/>
    </row>
    <row r="219" ht="15.75">
      <c r="E219" s="97"/>
    </row>
    <row r="220" ht="15.75">
      <c r="E220" s="97"/>
    </row>
    <row r="221" ht="15.75">
      <c r="E221" s="97"/>
    </row>
    <row r="222" ht="15.75">
      <c r="E222" s="97"/>
    </row>
    <row r="223" ht="15.75">
      <c r="E223" s="97"/>
    </row>
    <row r="224" ht="15.75">
      <c r="E224" s="97"/>
    </row>
    <row r="225" ht="15.75">
      <c r="E225" s="97"/>
    </row>
    <row r="226" ht="15.75">
      <c r="E226" s="97"/>
    </row>
    <row r="227" ht="15.75">
      <c r="E227" s="97"/>
    </row>
    <row r="228" ht="15.75">
      <c r="E228" s="97"/>
    </row>
    <row r="229" ht="15.75">
      <c r="E229" s="97"/>
    </row>
    <row r="230" ht="15.75">
      <c r="E230" s="97"/>
    </row>
    <row r="231" ht="15.75">
      <c r="E231" s="97"/>
    </row>
    <row r="232" ht="15.75">
      <c r="E232" s="97"/>
    </row>
    <row r="233" ht="15.75">
      <c r="E233" s="97"/>
    </row>
    <row r="234" ht="15.75">
      <c r="E234" s="97"/>
    </row>
    <row r="235" ht="15.75">
      <c r="E235" s="97"/>
    </row>
    <row r="236" ht="15.75">
      <c r="E236" s="97"/>
    </row>
    <row r="237" ht="15.75">
      <c r="E237" s="97"/>
    </row>
    <row r="238" ht="15.75">
      <c r="E238" s="97"/>
    </row>
    <row r="239" ht="15.75">
      <c r="E239" s="97"/>
    </row>
    <row r="240" ht="15.75">
      <c r="E240" s="97"/>
    </row>
    <row r="241" ht="15.75">
      <c r="E241" s="97"/>
    </row>
    <row r="242" ht="15.75">
      <c r="E242" s="97"/>
    </row>
    <row r="243" ht="15.75">
      <c r="E243" s="97"/>
    </row>
    <row r="244" ht="15.75">
      <c r="E244" s="97"/>
    </row>
    <row r="245" ht="15.75">
      <c r="E245" s="97"/>
    </row>
    <row r="246" ht="15.75">
      <c r="E246" s="97"/>
    </row>
    <row r="247" ht="15.75">
      <c r="E247" s="97"/>
    </row>
    <row r="248" ht="15.75">
      <c r="E248" s="97"/>
    </row>
    <row r="249" ht="15.75">
      <c r="E249" s="97"/>
    </row>
    <row r="250" ht="15.75">
      <c r="E250" s="97"/>
    </row>
    <row r="251" ht="15.75">
      <c r="E251" s="97"/>
    </row>
    <row r="252" ht="15.75">
      <c r="E252" s="97"/>
    </row>
    <row r="253" ht="15.75">
      <c r="E253" s="97"/>
    </row>
    <row r="254" ht="15.75">
      <c r="E254" s="97"/>
    </row>
    <row r="255" ht="15.75">
      <c r="E255" s="97"/>
    </row>
    <row r="256" ht="15.75">
      <c r="E256" s="97"/>
    </row>
    <row r="257" ht="15.75">
      <c r="E257" s="97"/>
    </row>
    <row r="258" ht="15.75">
      <c r="E258" s="97"/>
    </row>
    <row r="259" ht="15.75">
      <c r="E259" s="97"/>
    </row>
    <row r="260" ht="15.75">
      <c r="E260" s="97"/>
    </row>
    <row r="261" ht="15.75">
      <c r="E261" s="97"/>
    </row>
    <row r="262" ht="15.75">
      <c r="E262" s="97"/>
    </row>
    <row r="263" ht="15.75">
      <c r="E263" s="97"/>
    </row>
    <row r="264" ht="15.75">
      <c r="E264" s="97"/>
    </row>
    <row r="265" ht="15.75">
      <c r="E265" s="97"/>
    </row>
    <row r="266" ht="15.75">
      <c r="E266" s="97"/>
    </row>
    <row r="267" ht="15.75">
      <c r="E267" s="97"/>
    </row>
    <row r="268" ht="15.75">
      <c r="E268" s="97"/>
    </row>
    <row r="269" ht="15.75">
      <c r="E269" s="97"/>
    </row>
    <row r="270" ht="15.75">
      <c r="E270" s="97"/>
    </row>
    <row r="271" ht="15.75">
      <c r="E271" s="97"/>
    </row>
    <row r="272" ht="15.75">
      <c r="E272" s="97"/>
    </row>
    <row r="273" ht="15.75">
      <c r="E273" s="97"/>
    </row>
    <row r="274" ht="15.75">
      <c r="E274" s="97"/>
    </row>
    <row r="275" ht="15.75">
      <c r="E275" s="97"/>
    </row>
    <row r="276" ht="15.75">
      <c r="E276" s="97"/>
    </row>
    <row r="277" ht="15.75">
      <c r="E277" s="97"/>
    </row>
    <row r="278" ht="15.75">
      <c r="E278" s="97"/>
    </row>
    <row r="279" ht="15.75">
      <c r="E279" s="97"/>
    </row>
    <row r="280" ht="15.75">
      <c r="E280" s="97"/>
    </row>
    <row r="281" ht="15.75">
      <c r="E281" s="97"/>
    </row>
    <row r="282" ht="15.75">
      <c r="E282" s="97"/>
    </row>
    <row r="283" ht="15.75">
      <c r="E283" s="97"/>
    </row>
    <row r="284" ht="15.75">
      <c r="E284" s="97"/>
    </row>
    <row r="285" ht="15.75">
      <c r="E285" s="97"/>
    </row>
    <row r="286" ht="15.75">
      <c r="E286" s="97"/>
    </row>
    <row r="287" ht="15.75">
      <c r="E287" s="97"/>
    </row>
    <row r="288" ht="15.75">
      <c r="E288" s="97"/>
    </row>
    <row r="289" ht="15.75">
      <c r="E289" s="97"/>
    </row>
    <row r="290" ht="15.75">
      <c r="E290" s="97"/>
    </row>
    <row r="291" ht="15.75">
      <c r="E291" s="97"/>
    </row>
    <row r="292" ht="15.75">
      <c r="E292" s="97"/>
    </row>
    <row r="293" ht="15.75">
      <c r="E293" s="97"/>
    </row>
    <row r="294" ht="15.75">
      <c r="E294" s="97"/>
    </row>
    <row r="295" ht="15.75">
      <c r="E295" s="97"/>
    </row>
    <row r="296" ht="15.75">
      <c r="E296" s="97"/>
    </row>
    <row r="297" ht="15.75">
      <c r="E297" s="97"/>
    </row>
    <row r="298" ht="15.75">
      <c r="E298" s="97"/>
    </row>
    <row r="299" ht="15.75">
      <c r="E299" s="97"/>
    </row>
    <row r="300" ht="15.75">
      <c r="E300" s="97"/>
    </row>
    <row r="301" ht="15.75">
      <c r="E301" s="97"/>
    </row>
    <row r="302" ht="15.75">
      <c r="E302" s="97"/>
    </row>
    <row r="303" ht="15.75">
      <c r="E303" s="97"/>
    </row>
    <row r="304" ht="15.75">
      <c r="E304" s="97"/>
    </row>
    <row r="305" ht="15.75">
      <c r="E305" s="97"/>
    </row>
    <row r="306" ht="15.75">
      <c r="E306" s="97"/>
    </row>
    <row r="307" ht="15.75">
      <c r="E307" s="97"/>
    </row>
    <row r="308" ht="15.75">
      <c r="E308" s="97"/>
    </row>
    <row r="309" ht="15.75">
      <c r="E309" s="97"/>
    </row>
    <row r="310" ht="15.75">
      <c r="E310" s="97"/>
    </row>
    <row r="311" ht="15.75">
      <c r="E311" s="97"/>
    </row>
    <row r="312" ht="15.75">
      <c r="E312" s="97"/>
    </row>
    <row r="313" ht="15.75">
      <c r="E313" s="97"/>
    </row>
    <row r="314" ht="15.75">
      <c r="E314" s="97"/>
    </row>
    <row r="315" ht="15.75">
      <c r="E315" s="97"/>
    </row>
    <row r="316" ht="15.75">
      <c r="E316" s="97"/>
    </row>
    <row r="317" ht="15.75">
      <c r="E317" s="97"/>
    </row>
    <row r="318" ht="15.75">
      <c r="E318" s="97"/>
    </row>
    <row r="319" ht="15.75">
      <c r="E319" s="97"/>
    </row>
    <row r="320" ht="15.75">
      <c r="E320" s="97"/>
    </row>
    <row r="321" ht="15.75">
      <c r="E321" s="97"/>
    </row>
    <row r="322" ht="15.75">
      <c r="E322" s="97"/>
    </row>
    <row r="323" ht="15.75">
      <c r="E323" s="97"/>
    </row>
    <row r="324" ht="15.75">
      <c r="E324" s="97"/>
    </row>
    <row r="325" ht="15.75">
      <c r="E325" s="97"/>
    </row>
    <row r="326" ht="15.75">
      <c r="E326" s="97"/>
    </row>
    <row r="327" ht="15.75">
      <c r="E327" s="97"/>
    </row>
    <row r="328" ht="15.75">
      <c r="E328" s="97"/>
    </row>
    <row r="329" ht="15.75">
      <c r="E329" s="97"/>
    </row>
    <row r="330" ht="15.75">
      <c r="E330" s="97"/>
    </row>
    <row r="331" ht="15.75">
      <c r="E331" s="97"/>
    </row>
    <row r="332" ht="15.75">
      <c r="E332" s="97"/>
    </row>
    <row r="333" ht="15.75">
      <c r="E333" s="97"/>
    </row>
    <row r="334" ht="15.75">
      <c r="E334" s="97"/>
    </row>
    <row r="335" ht="15.75">
      <c r="E335" s="97"/>
    </row>
    <row r="336" ht="15.75">
      <c r="E336" s="97"/>
    </row>
    <row r="337" ht="15.75">
      <c r="E337" s="97"/>
    </row>
    <row r="338" ht="15.75">
      <c r="E338" s="97"/>
    </row>
    <row r="339" ht="15.75">
      <c r="E339" s="97"/>
    </row>
    <row r="340" ht="15.75">
      <c r="E340" s="97"/>
    </row>
    <row r="341" ht="15.75">
      <c r="E341" s="97"/>
    </row>
    <row r="342" ht="15.75">
      <c r="E342" s="97"/>
    </row>
    <row r="343" ht="15.75">
      <c r="E343" s="97"/>
    </row>
    <row r="344" ht="15.75">
      <c r="E344" s="97"/>
    </row>
    <row r="345" ht="15.75">
      <c r="E345" s="97"/>
    </row>
    <row r="346" ht="15.75">
      <c r="E346" s="97"/>
    </row>
    <row r="347" ht="15.75">
      <c r="E347" s="97"/>
    </row>
    <row r="348" ht="15.75">
      <c r="E348" s="97"/>
    </row>
    <row r="349" ht="15.75">
      <c r="E349" s="97"/>
    </row>
    <row r="350" ht="15.75">
      <c r="E350" s="97"/>
    </row>
    <row r="351" ht="15.75">
      <c r="E351" s="97"/>
    </row>
    <row r="352" ht="15.75">
      <c r="E352" s="97"/>
    </row>
    <row r="353" ht="15.75">
      <c r="E353" s="97"/>
    </row>
    <row r="354" ht="15.75">
      <c r="E354" s="97"/>
    </row>
    <row r="355" ht="15.75">
      <c r="E355" s="97"/>
    </row>
    <row r="356" ht="15.75">
      <c r="E356" s="97"/>
    </row>
    <row r="357" ht="15.75">
      <c r="E357" s="97"/>
    </row>
    <row r="358" ht="15.75">
      <c r="E358" s="97"/>
    </row>
    <row r="359" ht="15.75">
      <c r="E359" s="97"/>
    </row>
    <row r="360" ht="15.75">
      <c r="E360" s="97"/>
    </row>
    <row r="361" ht="15.75">
      <c r="E361" s="97"/>
    </row>
    <row r="362" ht="15.75">
      <c r="E362" s="97"/>
    </row>
    <row r="363" ht="15.75">
      <c r="E363" s="97"/>
    </row>
    <row r="364" ht="15.75">
      <c r="E364" s="97"/>
    </row>
    <row r="365" ht="15.75">
      <c r="E365" s="97"/>
    </row>
    <row r="366" ht="15.75">
      <c r="E366" s="97"/>
    </row>
    <row r="367" ht="15.75">
      <c r="E367" s="97"/>
    </row>
    <row r="368" ht="15.75">
      <c r="E368" s="97"/>
    </row>
    <row r="369" ht="15.75">
      <c r="E369" s="97"/>
    </row>
    <row r="370" ht="15.75">
      <c r="E370" s="97"/>
    </row>
    <row r="371" ht="15.75">
      <c r="E371" s="97"/>
    </row>
    <row r="372" ht="15.75">
      <c r="E372" s="97"/>
    </row>
    <row r="373" ht="15.75">
      <c r="E373" s="97"/>
    </row>
    <row r="374" ht="15.75">
      <c r="E374" s="97"/>
    </row>
    <row r="375" ht="15.75">
      <c r="E375" s="97"/>
    </row>
    <row r="376" ht="15.75">
      <c r="E376" s="97"/>
    </row>
    <row r="377" ht="15.75">
      <c r="E377" s="97"/>
    </row>
    <row r="378" ht="15.75">
      <c r="E378" s="97"/>
    </row>
    <row r="379" ht="15.75">
      <c r="E379" s="97"/>
    </row>
    <row r="380" ht="15.75">
      <c r="E380" s="97"/>
    </row>
    <row r="381" ht="15.75">
      <c r="E381" s="97"/>
    </row>
    <row r="382" ht="15.75">
      <c r="E382" s="97"/>
    </row>
    <row r="383" ht="15.75">
      <c r="E383" s="97"/>
    </row>
    <row r="384" ht="15.75">
      <c r="E384" s="97"/>
    </row>
    <row r="385" ht="15.75">
      <c r="E385" s="97"/>
    </row>
    <row r="386" ht="15.75">
      <c r="E386" s="97"/>
    </row>
    <row r="387" ht="15.75">
      <c r="E387" s="97"/>
    </row>
    <row r="388" ht="15.75">
      <c r="E388" s="97"/>
    </row>
    <row r="389" ht="15.75">
      <c r="E389" s="97"/>
    </row>
    <row r="390" ht="15.75">
      <c r="E390" s="97"/>
    </row>
    <row r="391" ht="15.75">
      <c r="E391" s="97"/>
    </row>
    <row r="392" ht="15.75">
      <c r="E392" s="97"/>
    </row>
    <row r="393" ht="15.75">
      <c r="E393" s="97"/>
    </row>
    <row r="394" ht="15.75">
      <c r="E394" s="97"/>
    </row>
    <row r="395" ht="15.75">
      <c r="E395" s="97"/>
    </row>
    <row r="396" ht="15.75">
      <c r="E396" s="97"/>
    </row>
    <row r="397" ht="15.75">
      <c r="E397" s="97"/>
    </row>
    <row r="398" ht="15.75">
      <c r="E398" s="97"/>
    </row>
    <row r="399" ht="15.75">
      <c r="E399" s="97"/>
    </row>
    <row r="400" ht="15.75">
      <c r="E400" s="97"/>
    </row>
    <row r="401" ht="15.75">
      <c r="E401" s="97"/>
    </row>
    <row r="402" ht="15.75">
      <c r="E402" s="97"/>
    </row>
    <row r="403" ht="15.75">
      <c r="E403" s="97"/>
    </row>
    <row r="404" ht="15.75">
      <c r="E404" s="97"/>
    </row>
    <row r="405" ht="15.75">
      <c r="E405" s="97"/>
    </row>
    <row r="406" ht="15.75">
      <c r="E406" s="97"/>
    </row>
    <row r="407" ht="15.75">
      <c r="E407" s="97"/>
    </row>
    <row r="408" ht="15.75">
      <c r="E408" s="97"/>
    </row>
    <row r="409" ht="15.75">
      <c r="E409" s="97"/>
    </row>
    <row r="410" ht="15.75">
      <c r="E410" s="97"/>
    </row>
    <row r="411" ht="15.75">
      <c r="E411" s="97"/>
    </row>
    <row r="412" ht="15.75">
      <c r="E412" s="97"/>
    </row>
    <row r="413" ht="15.75">
      <c r="E413" s="97"/>
    </row>
    <row r="414" ht="15.75">
      <c r="E414" s="97"/>
    </row>
    <row r="415" ht="15.75">
      <c r="E415" s="97"/>
    </row>
    <row r="416" ht="15.75">
      <c r="E416" s="97"/>
    </row>
    <row r="417" ht="15.75">
      <c r="E417" s="97"/>
    </row>
    <row r="418" ht="15.75">
      <c r="E418" s="97"/>
    </row>
    <row r="419" ht="15.75">
      <c r="E419" s="97"/>
    </row>
    <row r="420" ht="15.75">
      <c r="E420" s="97"/>
    </row>
    <row r="421" ht="15.75">
      <c r="E421" s="97"/>
    </row>
    <row r="422" ht="15.75">
      <c r="E422" s="97"/>
    </row>
    <row r="423" ht="15.75">
      <c r="E423" s="97"/>
    </row>
    <row r="424" ht="15.75">
      <c r="E424" s="97"/>
    </row>
    <row r="425" ht="15.75">
      <c r="E425" s="97"/>
    </row>
    <row r="426" ht="15.75">
      <c r="E426" s="97"/>
    </row>
    <row r="427" ht="15.75">
      <c r="E427" s="97"/>
    </row>
    <row r="428" ht="15.75">
      <c r="E428" s="97"/>
    </row>
    <row r="429" ht="15.75">
      <c r="E429" s="97"/>
    </row>
    <row r="430" ht="15.75">
      <c r="E430" s="97"/>
    </row>
    <row r="431" ht="15.75">
      <c r="E431" s="97"/>
    </row>
    <row r="432" ht="15.75">
      <c r="E432" s="97"/>
    </row>
    <row r="433" ht="15.75">
      <c r="E433" s="97"/>
    </row>
    <row r="434" ht="15.75">
      <c r="E434" s="97"/>
    </row>
    <row r="435" ht="15.75">
      <c r="E435" s="97"/>
    </row>
    <row r="436" ht="15.75">
      <c r="E436" s="97"/>
    </row>
    <row r="437" ht="15.75">
      <c r="E437" s="97"/>
    </row>
    <row r="438" ht="15.75">
      <c r="E438" s="97"/>
    </row>
    <row r="439" ht="15.75">
      <c r="E439" s="97"/>
    </row>
    <row r="440" ht="15.75">
      <c r="E440" s="97"/>
    </row>
    <row r="441" ht="15.75">
      <c r="E441" s="97"/>
    </row>
    <row r="442" ht="15.75">
      <c r="E442" s="97"/>
    </row>
    <row r="443" ht="15.75">
      <c r="E443" s="97"/>
    </row>
    <row r="444" ht="15.75">
      <c r="E444" s="97"/>
    </row>
    <row r="445" ht="15.75">
      <c r="E445" s="97"/>
    </row>
    <row r="446" ht="15.75">
      <c r="E446" s="97"/>
    </row>
    <row r="447" ht="15.75">
      <c r="E447" s="97"/>
    </row>
    <row r="448" ht="15.75">
      <c r="E448" s="97"/>
    </row>
    <row r="449" ht="15.75">
      <c r="E449" s="97"/>
    </row>
    <row r="450" ht="15.75">
      <c r="E450" s="97"/>
    </row>
    <row r="451" ht="15.75">
      <c r="E451" s="97"/>
    </row>
    <row r="452" ht="15.75">
      <c r="E452" s="97"/>
    </row>
    <row r="453" ht="15.75">
      <c r="E453" s="97"/>
    </row>
    <row r="454" ht="15.75">
      <c r="E454" s="97"/>
    </row>
    <row r="455" ht="15.75">
      <c r="E455" s="97"/>
    </row>
    <row r="456" ht="15.75">
      <c r="E456" s="97"/>
    </row>
    <row r="457" ht="15.75">
      <c r="E457" s="97"/>
    </row>
    <row r="458" ht="15.75">
      <c r="E458" s="97"/>
    </row>
    <row r="459" ht="15.75">
      <c r="E459" s="97"/>
    </row>
    <row r="460" ht="15.75">
      <c r="E460" s="97"/>
    </row>
    <row r="461" ht="15.75">
      <c r="E461" s="97"/>
    </row>
    <row r="462" ht="15.75">
      <c r="E462" s="97"/>
    </row>
    <row r="463" ht="15.75">
      <c r="E463" s="97"/>
    </row>
    <row r="464" ht="15.75">
      <c r="E464" s="97"/>
    </row>
    <row r="465" ht="15.75">
      <c r="E465" s="97"/>
    </row>
    <row r="466" ht="15.75">
      <c r="E466" s="97"/>
    </row>
    <row r="467" ht="15.75">
      <c r="E467" s="97"/>
    </row>
    <row r="468" ht="15.75">
      <c r="E468" s="97"/>
    </row>
    <row r="469" ht="15.75">
      <c r="E469" s="97"/>
    </row>
    <row r="470" ht="15.75">
      <c r="E470" s="97"/>
    </row>
    <row r="471" ht="15.75">
      <c r="E471" s="97"/>
    </row>
    <row r="472" ht="15.75">
      <c r="E472" s="97"/>
    </row>
    <row r="473" ht="15.75">
      <c r="E473" s="97"/>
    </row>
    <row r="474" ht="15.75">
      <c r="E474" s="97"/>
    </row>
    <row r="475" ht="15.75">
      <c r="E475" s="97"/>
    </row>
    <row r="476" ht="15.75">
      <c r="E476" s="97"/>
    </row>
    <row r="477" ht="15.75">
      <c r="E477" s="97"/>
    </row>
    <row r="478" ht="15.75">
      <c r="E478" s="97"/>
    </row>
    <row r="479" ht="15.75">
      <c r="E479" s="97"/>
    </row>
    <row r="480" ht="15.75">
      <c r="E480" s="97"/>
    </row>
    <row r="481" ht="15.75">
      <c r="E481" s="97"/>
    </row>
    <row r="482" ht="15.75">
      <c r="E482" s="97"/>
    </row>
    <row r="483" ht="15.75">
      <c r="E483" s="97"/>
    </row>
    <row r="484" ht="15.75">
      <c r="E484" s="97"/>
    </row>
    <row r="485" ht="15.75">
      <c r="E485" s="97"/>
    </row>
    <row r="486" ht="15.75">
      <c r="E486" s="97"/>
    </row>
    <row r="487" ht="15.75">
      <c r="E487" s="97"/>
    </row>
    <row r="488" ht="15.75">
      <c r="E488" s="97"/>
    </row>
    <row r="489" ht="15.75">
      <c r="E489" s="97"/>
    </row>
    <row r="490" ht="15.75">
      <c r="E490" s="97"/>
    </row>
    <row r="491" ht="15.75">
      <c r="E491" s="97"/>
    </row>
    <row r="492" ht="15.75">
      <c r="E492" s="97"/>
    </row>
    <row r="493" ht="15.75">
      <c r="E493" s="97"/>
    </row>
    <row r="494" ht="15.75">
      <c r="E494" s="97"/>
    </row>
    <row r="495" ht="15.75">
      <c r="E495" s="97"/>
    </row>
    <row r="496" ht="15.75">
      <c r="E496" s="97"/>
    </row>
    <row r="497" ht="15.75">
      <c r="E497" s="97"/>
    </row>
    <row r="498" ht="15.75">
      <c r="E498" s="97"/>
    </row>
    <row r="499" ht="15.75">
      <c r="E499" s="97"/>
    </row>
    <row r="500" ht="15.75">
      <c r="E500" s="97"/>
    </row>
    <row r="501" ht="15.75">
      <c r="E501" s="97"/>
    </row>
    <row r="502" ht="15.75">
      <c r="E502" s="97"/>
    </row>
    <row r="503" ht="15.75">
      <c r="E503" s="97"/>
    </row>
    <row r="504" ht="15.75">
      <c r="E504" s="97"/>
    </row>
    <row r="505" ht="15.75">
      <c r="E505" s="97"/>
    </row>
    <row r="506" ht="15.75">
      <c r="E506" s="97"/>
    </row>
    <row r="507" ht="15.75">
      <c r="E507" s="97"/>
    </row>
    <row r="508" ht="15.75">
      <c r="E508" s="97"/>
    </row>
    <row r="509" ht="15.75">
      <c r="E509" s="97"/>
    </row>
    <row r="510" ht="15.75">
      <c r="E510" s="97"/>
    </row>
    <row r="511" ht="15.75">
      <c r="E511" s="97"/>
    </row>
    <row r="512" ht="15.75">
      <c r="E512" s="97"/>
    </row>
    <row r="513" ht="15.75">
      <c r="E513" s="97"/>
    </row>
    <row r="514" ht="15.75">
      <c r="E514" s="97"/>
    </row>
    <row r="515" ht="15.75">
      <c r="E515" s="97"/>
    </row>
    <row r="516" ht="15.75">
      <c r="E516" s="97"/>
    </row>
    <row r="517" ht="15.75">
      <c r="E517" s="97"/>
    </row>
    <row r="518" ht="15.75">
      <c r="E518" s="97"/>
    </row>
    <row r="519" ht="15.75">
      <c r="E519" s="97"/>
    </row>
    <row r="520" ht="15.75">
      <c r="E520" s="97"/>
    </row>
    <row r="521" ht="15.75">
      <c r="E521" s="97"/>
    </row>
  </sheetData>
  <printOptions horizontalCentered="1"/>
  <pageMargins left="0" right="0" top="0.984251968503937" bottom="0.7874015748031497" header="0.5118110236220472" footer="0.31496062992125984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3" sqref="D3"/>
    </sheetView>
  </sheetViews>
  <sheetFormatPr defaultColWidth="9.00390625" defaultRowHeight="12.75"/>
  <cols>
    <col min="1" max="1" width="7.75390625" style="1" customWidth="1"/>
    <col min="2" max="2" width="39.125" style="1" customWidth="1"/>
    <col min="3" max="3" width="7.75390625" style="1" customWidth="1"/>
    <col min="4" max="4" width="13.75390625" style="1" customWidth="1"/>
    <col min="5" max="5" width="13.625" style="1" customWidth="1"/>
    <col min="6" max="16384" width="10.00390625" style="1" customWidth="1"/>
  </cols>
  <sheetData>
    <row r="1" spans="4:5" s="12" customFormat="1" ht="15.75">
      <c r="D1" s="2" t="s">
        <v>37</v>
      </c>
      <c r="E1" s="2"/>
    </row>
    <row r="2" spans="1:5" s="12" customFormat="1" ht="13.5" customHeight="1">
      <c r="A2" s="104"/>
      <c r="B2" s="105"/>
      <c r="C2" s="10"/>
      <c r="D2" s="6" t="s">
        <v>112</v>
      </c>
      <c r="E2" s="7"/>
    </row>
    <row r="3" spans="1:5" s="12" customFormat="1" ht="14.25" customHeight="1">
      <c r="A3" s="104"/>
      <c r="B3" s="105"/>
      <c r="C3" s="10"/>
      <c r="D3" s="6" t="s">
        <v>1</v>
      </c>
      <c r="E3" s="7"/>
    </row>
    <row r="4" spans="1:5" s="12" customFormat="1" ht="13.5" customHeight="1">
      <c r="A4" s="104"/>
      <c r="B4" s="105"/>
      <c r="C4" s="106"/>
      <c r="D4" s="6" t="s">
        <v>66</v>
      </c>
      <c r="E4" s="7"/>
    </row>
    <row r="5" spans="1:5" s="12" customFormat="1" ht="15" customHeight="1" hidden="1">
      <c r="A5" s="104"/>
      <c r="B5" s="105"/>
      <c r="C5" s="106"/>
      <c r="D5" s="106"/>
      <c r="E5" s="7"/>
    </row>
    <row r="6" spans="1:5" s="12" customFormat="1" ht="22.5" customHeight="1">
      <c r="A6" s="104"/>
      <c r="B6" s="105"/>
      <c r="C6" s="106"/>
      <c r="D6" s="106"/>
      <c r="E6" s="7"/>
    </row>
    <row r="7" spans="1:5" s="12" customFormat="1" ht="62.25" customHeight="1">
      <c r="A7" s="8" t="s">
        <v>111</v>
      </c>
      <c r="B7" s="9"/>
      <c r="C7" s="10"/>
      <c r="D7" s="10"/>
      <c r="E7" s="107"/>
    </row>
    <row r="8" spans="1:5" s="12" customFormat="1" ht="14.25" customHeight="1" thickBot="1">
      <c r="A8" s="8"/>
      <c r="B8" s="9"/>
      <c r="C8" s="10"/>
      <c r="D8" s="10"/>
      <c r="E8" s="108" t="s">
        <v>3</v>
      </c>
    </row>
    <row r="9" spans="1:5" s="20" customFormat="1" ht="25.5">
      <c r="A9" s="109" t="s">
        <v>4</v>
      </c>
      <c r="B9" s="15" t="s">
        <v>5</v>
      </c>
      <c r="C9" s="98" t="s">
        <v>6</v>
      </c>
      <c r="D9" s="110" t="s">
        <v>8</v>
      </c>
      <c r="E9" s="110"/>
    </row>
    <row r="10" spans="1:5" s="20" customFormat="1" ht="14.25" customHeight="1">
      <c r="A10" s="111" t="s">
        <v>9</v>
      </c>
      <c r="B10" s="22"/>
      <c r="C10" s="174" t="s">
        <v>10</v>
      </c>
      <c r="D10" s="26" t="s">
        <v>11</v>
      </c>
      <c r="E10" s="112" t="s">
        <v>12</v>
      </c>
    </row>
    <row r="11" spans="1:5" s="34" customFormat="1" ht="12" thickBot="1">
      <c r="A11" s="99">
        <v>1</v>
      </c>
      <c r="B11" s="100">
        <v>2</v>
      </c>
      <c r="C11" s="100">
        <v>3</v>
      </c>
      <c r="D11" s="120">
        <v>4</v>
      </c>
      <c r="E11" s="113">
        <v>5</v>
      </c>
    </row>
    <row r="12" spans="1:5" s="39" customFormat="1" ht="33" customHeight="1" thickBot="1" thickTop="1">
      <c r="A12" s="247" t="s">
        <v>90</v>
      </c>
      <c r="B12" s="170" t="s">
        <v>41</v>
      </c>
      <c r="C12" s="171" t="s">
        <v>40</v>
      </c>
      <c r="D12" s="121">
        <f>D13</f>
        <v>19451</v>
      </c>
      <c r="E12" s="114">
        <f>E13</f>
        <v>19451</v>
      </c>
    </row>
    <row r="13" spans="1:5" s="39" customFormat="1" ht="29.25" thickTop="1">
      <c r="A13" s="248" t="s">
        <v>91</v>
      </c>
      <c r="B13" s="172" t="s">
        <v>92</v>
      </c>
      <c r="C13" s="173"/>
      <c r="D13" s="122">
        <f>SUM(D14:D30)</f>
        <v>19451</v>
      </c>
      <c r="E13" s="115">
        <f>SUM(E14:E30)</f>
        <v>19451</v>
      </c>
    </row>
    <row r="14" spans="1:5" s="53" customFormat="1" ht="30">
      <c r="A14" s="249" t="s">
        <v>67</v>
      </c>
      <c r="B14" s="47" t="s">
        <v>68</v>
      </c>
      <c r="C14" s="59"/>
      <c r="D14" s="51">
        <v>7226</v>
      </c>
      <c r="E14" s="52"/>
    </row>
    <row r="15" spans="1:5" s="53" customFormat="1" ht="30">
      <c r="A15" s="250">
        <v>4060</v>
      </c>
      <c r="B15" s="168" t="s">
        <v>69</v>
      </c>
      <c r="C15" s="59"/>
      <c r="D15" s="51"/>
      <c r="E15" s="52">
        <v>270</v>
      </c>
    </row>
    <row r="16" spans="1:5" s="53" customFormat="1" ht="30">
      <c r="A16" s="250">
        <v>4070</v>
      </c>
      <c r="B16" s="168" t="s">
        <v>70</v>
      </c>
      <c r="C16" s="59"/>
      <c r="D16" s="51"/>
      <c r="E16" s="52">
        <v>58</v>
      </c>
    </row>
    <row r="17" spans="1:5" s="53" customFormat="1" ht="15">
      <c r="A17" s="249" t="s">
        <v>71</v>
      </c>
      <c r="B17" s="47" t="s">
        <v>14</v>
      </c>
      <c r="C17" s="59"/>
      <c r="D17" s="51">
        <v>2494</v>
      </c>
      <c r="E17" s="52"/>
    </row>
    <row r="18" spans="1:5" s="53" customFormat="1" ht="15">
      <c r="A18" s="251" t="s">
        <v>72</v>
      </c>
      <c r="B18" s="168" t="s">
        <v>29</v>
      </c>
      <c r="C18" s="59"/>
      <c r="D18" s="51">
        <v>887</v>
      </c>
      <c r="E18" s="52"/>
    </row>
    <row r="19" spans="1:5" s="53" customFormat="1" ht="15">
      <c r="A19" s="251" t="s">
        <v>73</v>
      </c>
      <c r="B19" s="168" t="s">
        <v>15</v>
      </c>
      <c r="C19" s="59"/>
      <c r="D19" s="51"/>
      <c r="E19" s="52"/>
    </row>
    <row r="20" spans="1:5" s="53" customFormat="1" ht="30">
      <c r="A20" s="251" t="s">
        <v>74</v>
      </c>
      <c r="B20" s="168" t="s">
        <v>75</v>
      </c>
      <c r="C20" s="59"/>
      <c r="D20" s="51"/>
      <c r="E20" s="52">
        <v>1459</v>
      </c>
    </row>
    <row r="21" spans="1:5" s="53" customFormat="1" ht="15">
      <c r="A21" s="251" t="s">
        <v>76</v>
      </c>
      <c r="B21" s="168" t="s">
        <v>77</v>
      </c>
      <c r="C21" s="59"/>
      <c r="D21" s="51">
        <v>293</v>
      </c>
      <c r="E21" s="52"/>
    </row>
    <row r="22" spans="1:5" s="53" customFormat="1" ht="15">
      <c r="A22" s="251" t="s">
        <v>78</v>
      </c>
      <c r="B22" s="168" t="s">
        <v>79</v>
      </c>
      <c r="C22" s="59"/>
      <c r="D22" s="51">
        <v>393</v>
      </c>
      <c r="E22" s="52"/>
    </row>
    <row r="23" spans="1:5" s="53" customFormat="1" ht="15">
      <c r="A23" s="251" t="s">
        <v>80</v>
      </c>
      <c r="B23" s="168" t="s">
        <v>38</v>
      </c>
      <c r="C23" s="59"/>
      <c r="D23" s="51"/>
      <c r="E23" s="52">
        <v>4281</v>
      </c>
    </row>
    <row r="24" spans="1:5" s="53" customFormat="1" ht="15">
      <c r="A24" s="251" t="s">
        <v>81</v>
      </c>
      <c r="B24" s="168" t="s">
        <v>17</v>
      </c>
      <c r="C24" s="59"/>
      <c r="D24" s="51">
        <v>6031</v>
      </c>
      <c r="E24" s="52"/>
    </row>
    <row r="25" spans="1:5" s="53" customFormat="1" ht="15">
      <c r="A25" s="251" t="s">
        <v>82</v>
      </c>
      <c r="B25" s="168" t="s">
        <v>18</v>
      </c>
      <c r="C25" s="59"/>
      <c r="D25" s="51">
        <v>1950</v>
      </c>
      <c r="E25" s="52"/>
    </row>
    <row r="26" spans="1:5" s="53" customFormat="1" ht="15">
      <c r="A26" s="251" t="s">
        <v>83</v>
      </c>
      <c r="B26" s="168" t="s">
        <v>19</v>
      </c>
      <c r="C26" s="59"/>
      <c r="D26" s="51"/>
      <c r="E26" s="52">
        <v>11759</v>
      </c>
    </row>
    <row r="27" spans="1:5" s="53" customFormat="1" ht="15">
      <c r="A27" s="251" t="s">
        <v>84</v>
      </c>
      <c r="B27" s="168" t="s">
        <v>85</v>
      </c>
      <c r="C27" s="59"/>
      <c r="D27" s="51"/>
      <c r="E27" s="52">
        <v>14</v>
      </c>
    </row>
    <row r="28" spans="1:5" s="53" customFormat="1" ht="15">
      <c r="A28" s="251" t="s">
        <v>86</v>
      </c>
      <c r="B28" s="168" t="s">
        <v>20</v>
      </c>
      <c r="C28" s="59"/>
      <c r="D28" s="51"/>
      <c r="E28" s="52">
        <v>1005</v>
      </c>
    </row>
    <row r="29" spans="1:5" s="53" customFormat="1" ht="15">
      <c r="A29" s="251" t="s">
        <v>87</v>
      </c>
      <c r="B29" s="168" t="s">
        <v>21</v>
      </c>
      <c r="C29" s="59"/>
      <c r="D29" s="51">
        <v>177</v>
      </c>
      <c r="E29" s="52"/>
    </row>
    <row r="30" spans="1:5" s="66" customFormat="1" ht="33.75" customHeight="1" thickBot="1">
      <c r="A30" s="251" t="s">
        <v>88</v>
      </c>
      <c r="B30" s="168" t="s">
        <v>89</v>
      </c>
      <c r="C30" s="169"/>
      <c r="D30" s="83"/>
      <c r="E30" s="52">
        <v>605</v>
      </c>
    </row>
    <row r="31" spans="1:5" s="119" customFormat="1" ht="20.25" customHeight="1" thickBot="1" thickTop="1">
      <c r="A31" s="116"/>
      <c r="B31" s="117" t="s">
        <v>36</v>
      </c>
      <c r="C31" s="123"/>
      <c r="D31" s="124">
        <f>D12</f>
        <v>19451</v>
      </c>
      <c r="E31" s="118">
        <f>E12</f>
        <v>19451</v>
      </c>
    </row>
    <row r="32" ht="16.5" thickTop="1"/>
  </sheetData>
  <printOptions horizontalCentered="1"/>
  <pageMargins left="0" right="0" top="0.984251968503937" bottom="0.7874015748031497" header="0.5118110236220472" footer="0.31496062992125984"/>
  <pageSetup firstPageNumber="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B1">
      <selection activeCell="D9" sqref="D9"/>
    </sheetView>
  </sheetViews>
  <sheetFormatPr defaultColWidth="9.00390625" defaultRowHeight="12.75"/>
  <cols>
    <col min="1" max="1" width="7.875" style="132" customWidth="1"/>
    <col min="2" max="2" width="48.25390625" style="132" customWidth="1"/>
    <col min="3" max="4" width="15.00390625" style="132" customWidth="1"/>
    <col min="5" max="16384" width="9.125" style="132" customWidth="1"/>
  </cols>
  <sheetData>
    <row r="1" spans="1:4" ht="12.75">
      <c r="A1" s="130"/>
      <c r="B1" s="130"/>
      <c r="C1" s="131" t="s">
        <v>39</v>
      </c>
      <c r="D1" s="130"/>
    </row>
    <row r="2" spans="1:4" ht="14.25" customHeight="1">
      <c r="A2" s="130"/>
      <c r="B2" s="130"/>
      <c r="C2" s="6" t="s">
        <v>113</v>
      </c>
      <c r="D2" s="130"/>
    </row>
    <row r="3" spans="1:4" ht="14.25" customHeight="1">
      <c r="A3" s="133"/>
      <c r="B3" s="133"/>
      <c r="C3" s="6" t="s">
        <v>1</v>
      </c>
      <c r="D3" s="134"/>
    </row>
    <row r="4" spans="1:4" ht="14.25" customHeight="1">
      <c r="A4" s="133"/>
      <c r="B4" s="133"/>
      <c r="C4" s="6" t="s">
        <v>66</v>
      </c>
      <c r="D4" s="134"/>
    </row>
    <row r="5" spans="1:4" ht="12.75" customHeight="1">
      <c r="A5" s="133"/>
      <c r="B5" s="133"/>
      <c r="C5" s="135"/>
      <c r="D5" s="134"/>
    </row>
    <row r="6" spans="1:4" ht="18.75">
      <c r="A6" s="133"/>
      <c r="B6" s="136" t="s">
        <v>42</v>
      </c>
      <c r="C6" s="136"/>
      <c r="D6" s="134"/>
    </row>
    <row r="7" spans="1:4" ht="18.75">
      <c r="A7" s="133"/>
      <c r="B7" s="136" t="s">
        <v>43</v>
      </c>
      <c r="C7" s="133"/>
      <c r="D7" s="134"/>
    </row>
    <row r="8" spans="1:4" ht="18.75">
      <c r="A8" s="133"/>
      <c r="B8" s="136" t="s">
        <v>44</v>
      </c>
      <c r="C8" s="133"/>
      <c r="D8" s="134"/>
    </row>
    <row r="9" spans="1:4" ht="18.75">
      <c r="A9" s="133"/>
      <c r="B9" s="136" t="s">
        <v>45</v>
      </c>
      <c r="C9" s="133"/>
      <c r="D9" s="134"/>
    </row>
    <row r="10" spans="1:4" ht="12.75" customHeight="1" thickBot="1">
      <c r="A10" s="130"/>
      <c r="B10" s="130"/>
      <c r="C10" s="130"/>
      <c r="D10" s="137" t="s">
        <v>3</v>
      </c>
    </row>
    <row r="11" spans="1:4" ht="36.75" customHeight="1" thickBot="1">
      <c r="A11" s="138" t="s">
        <v>46</v>
      </c>
      <c r="B11" s="139" t="s">
        <v>47</v>
      </c>
      <c r="C11" s="139" t="s">
        <v>48</v>
      </c>
      <c r="D11" s="140" t="s">
        <v>49</v>
      </c>
    </row>
    <row r="12" spans="1:4" ht="14.25" customHeight="1" thickBot="1" thickTop="1">
      <c r="A12" s="141">
        <v>1</v>
      </c>
      <c r="B12" s="142">
        <v>2</v>
      </c>
      <c r="C12" s="142">
        <v>3</v>
      </c>
      <c r="D12" s="143">
        <v>4</v>
      </c>
    </row>
    <row r="13" spans="1:4" s="152" customFormat="1" ht="33" customHeight="1" thickTop="1">
      <c r="A13" s="238">
        <v>952</v>
      </c>
      <c r="B13" s="245" t="s">
        <v>50</v>
      </c>
      <c r="C13" s="246">
        <f>SUM(C15:C20)</f>
        <v>28775235</v>
      </c>
      <c r="D13" s="233"/>
    </row>
    <row r="14" spans="1:4" ht="9.75" customHeight="1">
      <c r="A14" s="145"/>
      <c r="B14" s="146" t="s">
        <v>51</v>
      </c>
      <c r="C14" s="147"/>
      <c r="D14" s="144"/>
    </row>
    <row r="15" spans="1:4" s="236" customFormat="1" ht="17.25" customHeight="1">
      <c r="A15" s="153"/>
      <c r="B15" s="234" t="s">
        <v>52</v>
      </c>
      <c r="C15" s="230">
        <v>20000000</v>
      </c>
      <c r="D15" s="235"/>
    </row>
    <row r="16" spans="1:4" s="237" customFormat="1" ht="17.25" customHeight="1">
      <c r="A16" s="153"/>
      <c r="B16" s="229" t="s">
        <v>53</v>
      </c>
      <c r="C16" s="230">
        <v>2000000</v>
      </c>
      <c r="D16" s="235"/>
    </row>
    <row r="17" spans="1:4" s="236" customFormat="1" ht="17.25" customHeight="1">
      <c r="A17" s="153"/>
      <c r="B17" s="229" t="s">
        <v>53</v>
      </c>
      <c r="C17" s="230">
        <v>47500</v>
      </c>
      <c r="D17" s="235"/>
    </row>
    <row r="18" spans="1:4" s="236" customFormat="1" ht="17.25" customHeight="1">
      <c r="A18" s="153"/>
      <c r="B18" s="229" t="s">
        <v>53</v>
      </c>
      <c r="C18" s="230">
        <v>90000</v>
      </c>
      <c r="D18" s="235"/>
    </row>
    <row r="19" spans="1:4" s="236" customFormat="1" ht="18.75" customHeight="1">
      <c r="A19" s="153"/>
      <c r="B19" s="229" t="s">
        <v>53</v>
      </c>
      <c r="C19" s="230">
        <v>88000</v>
      </c>
      <c r="D19" s="235"/>
    </row>
    <row r="20" spans="1:4" ht="54.75" customHeight="1">
      <c r="A20" s="145"/>
      <c r="B20" s="231" t="s">
        <v>54</v>
      </c>
      <c r="C20" s="232">
        <f>SUM(C21:C22)</f>
        <v>6549735</v>
      </c>
      <c r="D20" s="144"/>
    </row>
    <row r="21" spans="1:4" ht="24.75" customHeight="1">
      <c r="A21" s="145"/>
      <c r="B21" s="148" t="s">
        <v>55</v>
      </c>
      <c r="C21" s="149">
        <v>3460296</v>
      </c>
      <c r="D21" s="144"/>
    </row>
    <row r="22" spans="1:4" ht="27.75" customHeight="1">
      <c r="A22" s="145"/>
      <c r="B22" s="148" t="s">
        <v>56</v>
      </c>
      <c r="C22" s="149">
        <v>3089439</v>
      </c>
      <c r="D22" s="144"/>
    </row>
    <row r="23" spans="1:4" s="152" customFormat="1" ht="17.25" customHeight="1">
      <c r="A23" s="238">
        <v>955</v>
      </c>
      <c r="B23" s="239" t="s">
        <v>57</v>
      </c>
      <c r="C23" s="240">
        <v>14983400</v>
      </c>
      <c r="D23" s="241"/>
    </row>
    <row r="24" spans="1:4" s="152" customFormat="1" ht="31.5" customHeight="1">
      <c r="A24" s="238">
        <v>992</v>
      </c>
      <c r="B24" s="242" t="s">
        <v>58</v>
      </c>
      <c r="C24" s="243"/>
      <c r="D24" s="244">
        <f>SUM(D26:D30)</f>
        <v>17908335</v>
      </c>
    </row>
    <row r="25" spans="1:4" s="152" customFormat="1" ht="15.75" customHeight="1">
      <c r="A25" s="145"/>
      <c r="B25" s="146" t="s">
        <v>51</v>
      </c>
      <c r="C25" s="150"/>
      <c r="D25" s="151"/>
    </row>
    <row r="26" spans="1:4" ht="15" customHeight="1">
      <c r="A26" s="153"/>
      <c r="B26" s="148" t="s">
        <v>59</v>
      </c>
      <c r="C26" s="154"/>
      <c r="D26" s="225">
        <v>2666000</v>
      </c>
    </row>
    <row r="27" spans="1:4" ht="15" customHeight="1">
      <c r="A27" s="153"/>
      <c r="B27" s="148" t="s">
        <v>60</v>
      </c>
      <c r="C27" s="154"/>
      <c r="D27" s="225">
        <v>6500600</v>
      </c>
    </row>
    <row r="28" spans="1:4" ht="15" customHeight="1">
      <c r="A28" s="153"/>
      <c r="B28" s="226" t="s">
        <v>61</v>
      </c>
      <c r="C28" s="149"/>
      <c r="D28" s="227">
        <v>900000</v>
      </c>
    </row>
    <row r="29" spans="1:4" ht="15" customHeight="1">
      <c r="A29" s="155"/>
      <c r="B29" s="228" t="s">
        <v>62</v>
      </c>
      <c r="C29" s="149"/>
      <c r="D29" s="227">
        <v>1292000</v>
      </c>
    </row>
    <row r="30" spans="1:4" ht="39.75" customHeight="1" thickBot="1">
      <c r="A30" s="155"/>
      <c r="B30" s="148" t="s">
        <v>63</v>
      </c>
      <c r="C30" s="149"/>
      <c r="D30" s="227">
        <v>6549735</v>
      </c>
    </row>
    <row r="31" spans="1:4" s="160" customFormat="1" ht="21" customHeight="1" thickBot="1" thickTop="1">
      <c r="A31" s="156"/>
      <c r="B31" s="157" t="s">
        <v>64</v>
      </c>
      <c r="C31" s="158">
        <f>C23+C13</f>
        <v>43758635</v>
      </c>
      <c r="D31" s="159">
        <f>D24</f>
        <v>17908335</v>
      </c>
    </row>
    <row r="32" spans="1:4" s="160" customFormat="1" ht="22.5" customHeight="1" thickBot="1" thickTop="1">
      <c r="A32" s="156"/>
      <c r="B32" s="157" t="s">
        <v>65</v>
      </c>
      <c r="C32" s="161">
        <f>D31-C31</f>
        <v>-25850300</v>
      </c>
      <c r="D32" s="162"/>
    </row>
    <row r="33" spans="1:4" ht="16.5" thickTop="1">
      <c r="A33" s="163"/>
      <c r="B33" s="164"/>
      <c r="C33" s="165"/>
      <c r="D33" s="165"/>
    </row>
    <row r="34" spans="1:4" ht="15.75">
      <c r="A34" s="163"/>
      <c r="B34" s="164"/>
      <c r="C34" s="165"/>
      <c r="D34" s="165"/>
    </row>
    <row r="35" spans="1:4" ht="15.75">
      <c r="A35" s="163"/>
      <c r="B35" s="164"/>
      <c r="C35" s="165"/>
      <c r="D35" s="165"/>
    </row>
    <row r="36" spans="1:4" ht="15.75">
      <c r="A36" s="163"/>
      <c r="B36" s="164"/>
      <c r="C36" s="165"/>
      <c r="D36" s="165"/>
    </row>
    <row r="37" spans="1:4" ht="15.75">
      <c r="A37" s="163"/>
      <c r="B37" s="164"/>
      <c r="C37" s="165"/>
      <c r="D37" s="165"/>
    </row>
    <row r="38" spans="1:4" ht="15.75">
      <c r="A38" s="163"/>
      <c r="B38" s="164"/>
      <c r="C38" s="165"/>
      <c r="D38" s="165"/>
    </row>
    <row r="39" spans="1:4" ht="12.75">
      <c r="A39" s="163"/>
      <c r="B39" s="163"/>
      <c r="C39" s="166"/>
      <c r="D39" s="166"/>
    </row>
    <row r="40" spans="1:4" ht="12.75">
      <c r="A40" s="163"/>
      <c r="B40" s="163"/>
      <c r="C40" s="166"/>
      <c r="D40" s="166"/>
    </row>
    <row r="41" spans="1:4" ht="12.75">
      <c r="A41" s="163"/>
      <c r="B41" s="163"/>
      <c r="C41" s="166"/>
      <c r="D41" s="166"/>
    </row>
    <row r="42" spans="3:4" ht="12.75">
      <c r="C42" s="167"/>
      <c r="D42" s="167"/>
    </row>
    <row r="43" spans="3:4" ht="12.75">
      <c r="C43" s="167"/>
      <c r="D43" s="167"/>
    </row>
    <row r="44" spans="3:4" ht="12.75">
      <c r="C44" s="167"/>
      <c r="D44" s="167"/>
    </row>
    <row r="45" spans="3:4" ht="12.75">
      <c r="C45" s="167"/>
      <c r="D45" s="167"/>
    </row>
    <row r="46" spans="3:4" ht="12.75">
      <c r="C46" s="167"/>
      <c r="D46" s="167"/>
    </row>
  </sheetData>
  <printOptions horizontalCentered="1"/>
  <pageMargins left="0" right="0" top="0.984251968503937" bottom="0.3937007874015748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Liwak</cp:lastModifiedBy>
  <cp:lastPrinted>2006-01-09T14:52:33Z</cp:lastPrinted>
  <dcterms:created xsi:type="dcterms:W3CDTF">1997-02-26T13:46:56Z</dcterms:created>
  <dcterms:modified xsi:type="dcterms:W3CDTF">2006-01-11T12:37:14Z</dcterms:modified>
  <cp:category/>
  <cp:version/>
  <cp:contentType/>
  <cp:contentStatus/>
</cp:coreProperties>
</file>