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. nr 1" sheetId="1" r:id="rId1"/>
    <sheet name="zał.  nr 2" sheetId="2" r:id="rId2"/>
    <sheet name="zał.  nr 3" sheetId="3" r:id="rId3"/>
    <sheet name="zał. nr 4" sheetId="4" r:id="rId4"/>
    <sheet name="zał. nr 5" sheetId="5" r:id="rId5"/>
  </sheets>
  <definedNames>
    <definedName name="_xlnm.Print_Titles" localSheetId="0">'zał. nr 1'!$8:$10</definedName>
  </definedNames>
  <calcPr fullCalcOnLoad="1"/>
</workbook>
</file>

<file path=xl/sharedStrings.xml><?xml version="1.0" encoding="utf-8"?>
<sst xmlns="http://schemas.openxmlformats.org/spreadsheetml/2006/main" count="445" uniqueCount="191">
  <si>
    <t>Załącznik nr 1 do Zarządzenia</t>
  </si>
  <si>
    <t>Prezydenta Miasta Koszalina</t>
  </si>
  <si>
    <t>ZMIANY PLANU DOCHODÓW I WYDATKÓW NA ZADANIA WŁASNE GMINY                                        W  2005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</si>
  <si>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</si>
  <si>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</si>
  <si>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</si>
  <si>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</si>
  <si>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</si>
  <si>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</si>
  <si>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</si>
  <si>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</si>
  <si>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</si>
  <si>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</si>
  <si>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</si>
  <si>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Drogi publiczne gminne</t>
  </si>
  <si>
    <t>IK</t>
  </si>
  <si>
    <t>Zakup usług remontowych</t>
  </si>
  <si>
    <t>Wydatki inwestycyjne jednostek budżetowych</t>
  </si>
  <si>
    <t>BRM</t>
  </si>
  <si>
    <t>Pozostała działalność</t>
  </si>
  <si>
    <t xml:space="preserve">TURYSTYKA </t>
  </si>
  <si>
    <t>PI</t>
  </si>
  <si>
    <t>Zadania w zakresie upowszechniania turystyki</t>
  </si>
  <si>
    <t>Zakup materiałów i wyposażenia</t>
  </si>
  <si>
    <t>Zakup usług pozostałych</t>
  </si>
  <si>
    <t>GOSPODARKA MIESZKANIOWA</t>
  </si>
  <si>
    <t>Zakłady gospodarki mieszkaniowej - ZBM</t>
  </si>
  <si>
    <t>Dotacja podmiotowa z budżetu dla zakładu budżetowego</t>
  </si>
  <si>
    <t>Gospodarka gruntami i nieruchomościami</t>
  </si>
  <si>
    <t>Koszty postępowania sądowego i prokuratorskiego</t>
  </si>
  <si>
    <t>DZIAŁALNOŚĆ USŁUGOWA</t>
  </si>
  <si>
    <t>A</t>
  </si>
  <si>
    <t>Plan zagospodarowania przestrzennego</t>
  </si>
  <si>
    <t>Składki na ubezpieczenie społeczne</t>
  </si>
  <si>
    <t>ADMINISTRACJA PUBLICZNA</t>
  </si>
  <si>
    <t xml:space="preserve">Rada Miejska </t>
  </si>
  <si>
    <t>E</t>
  </si>
  <si>
    <t>Młodzieżowa Rada Miasta</t>
  </si>
  <si>
    <t>Nagrody o charakterze szczególnym niezaliczone do wynagrodzeń</t>
  </si>
  <si>
    <t>OA</t>
  </si>
  <si>
    <t>Dodatkowe wynagrodzenie roczne</t>
  </si>
  <si>
    <t>Wpłaty na PFRON</t>
  </si>
  <si>
    <t>Biuro Informatyki</t>
  </si>
  <si>
    <t>Biuro Zamówień Publicznych</t>
  </si>
  <si>
    <t>Wydział Organizacyjno - Administracyjny</t>
  </si>
  <si>
    <t>RWZ</t>
  </si>
  <si>
    <t>Nagrody i wydatki niezaliczane do wynagrodzeń</t>
  </si>
  <si>
    <t>USC</t>
  </si>
  <si>
    <t>RO "BUKOWE"</t>
  </si>
  <si>
    <t>RO "JEDLINY"</t>
  </si>
  <si>
    <t>RO "LECHITÓW</t>
  </si>
  <si>
    <t>RO "LUBIATOWO"</t>
  </si>
  <si>
    <t>RO "MORSKIE"</t>
  </si>
  <si>
    <t>RO "NA SKARPIE"</t>
  </si>
  <si>
    <t>RO "PRZEDMIEŚCIE KSIĘŻNEJ ANNY"</t>
  </si>
  <si>
    <t>RO "ROKOSOWO"</t>
  </si>
  <si>
    <t>RO "J.J. ŚNIADECKICH"</t>
  </si>
  <si>
    <t>RO " ŚRÓDMIEŚCIE"</t>
  </si>
  <si>
    <t>RO "TYSIĄCLECIA"</t>
  </si>
  <si>
    <t>RO "M.WAŃKOWICZA"</t>
  </si>
  <si>
    <t>RO "WSPÓLNY DOM"</t>
  </si>
  <si>
    <t xml:space="preserve">Składki na ubezpieczenia społeczne  </t>
  </si>
  <si>
    <r>
      <t xml:space="preserve">Zakup materiałów i wyposażenia                             </t>
    </r>
    <r>
      <rPr>
        <i/>
        <sz val="10"/>
        <rFont val="Times New Roman"/>
        <family val="1"/>
      </rPr>
      <t>RO "Na Skarpie"</t>
    </r>
  </si>
  <si>
    <r>
      <t>Zakup energii -</t>
    </r>
    <r>
      <rPr>
        <i/>
        <sz val="10"/>
        <rFont val="Times New Roman"/>
        <family val="1"/>
      </rPr>
      <t xml:space="preserve"> "RO Śródmieście"</t>
    </r>
  </si>
  <si>
    <t>RO "Śródmieście" - czynsz</t>
  </si>
  <si>
    <t>RO "Na Skarpie"</t>
  </si>
  <si>
    <r>
      <t xml:space="preserve">Zakup usług pozostałych </t>
    </r>
    <r>
      <rPr>
        <i/>
        <sz val="11"/>
        <rFont val="Times New Roman"/>
        <family val="1"/>
      </rPr>
      <t>- czynsz</t>
    </r>
  </si>
  <si>
    <t>Różne opłaty i składki</t>
  </si>
  <si>
    <t>Opłaty za usługi internetowe</t>
  </si>
  <si>
    <t>BEZPIECZEŃSTWO PUBLICZNE I OCHRONA PRZECIWPOŻAROWA</t>
  </si>
  <si>
    <t>ZK</t>
  </si>
  <si>
    <t>Komendy powiatowe Państwowej Straży Pożarnej</t>
  </si>
  <si>
    <t>RÓŻNE ROZLICZENIE</t>
  </si>
  <si>
    <t>Fn</t>
  </si>
  <si>
    <t>Rezerwy ogólne i celowe</t>
  </si>
  <si>
    <t>Rezerwa celowa na programy z UE</t>
  </si>
  <si>
    <t>Wynagrodzenia bezosobowe</t>
  </si>
  <si>
    <t>Zakup pomocy naukowych, dydaktycznych i książek</t>
  </si>
  <si>
    <t>Zakup usług dostępu do sieci Internet</t>
  </si>
  <si>
    <t>Wydatki na zakupy inwestycyjne jednostek budżetowych</t>
  </si>
  <si>
    <t>Wydatki osobowe niezaliczane do wynagrodzeń</t>
  </si>
  <si>
    <t xml:space="preserve">Wynagrodzenia osobowe pracowników </t>
  </si>
  <si>
    <t>Składki na ubezpieczenia społeczne</t>
  </si>
  <si>
    <t>Składki na FP</t>
  </si>
  <si>
    <t>Odpisy na ZFŚS</t>
  </si>
  <si>
    <t>Dodatkowe wynagrodzenia roczne</t>
  </si>
  <si>
    <t>Komisje egzaminacyjne</t>
  </si>
  <si>
    <t xml:space="preserve">Wynagrodzenia bezosobowe </t>
  </si>
  <si>
    <t>Dokształcanie i doskonalenie nauczycieli</t>
  </si>
  <si>
    <t>organizacja konkursów, olimpiad, itd..</t>
  </si>
  <si>
    <t>Zespół Obsługi Ekonomiczno - Administracyjnej Przedszkoli Miejskich</t>
  </si>
  <si>
    <t>OCHRONA ZDROWIA</t>
  </si>
  <si>
    <t>KS</t>
  </si>
  <si>
    <t>Wydatki  inwestycyjne jednostek budżetowych</t>
  </si>
  <si>
    <t>POMOC SPOŁECZNA</t>
  </si>
  <si>
    <t>Podatek od nieruchomości</t>
  </si>
  <si>
    <t>Rodziny zastępcze</t>
  </si>
  <si>
    <t>Świadczenia społeczne</t>
  </si>
  <si>
    <t>Zakup usług zdrowotnych</t>
  </si>
  <si>
    <t>Pozostałe odsetki</t>
  </si>
  <si>
    <t>Usługi opiekuńcze i specjalistyczne usługi opiekuńcze</t>
  </si>
  <si>
    <t>3020</t>
  </si>
  <si>
    <t>4110</t>
  </si>
  <si>
    <t>4120</t>
  </si>
  <si>
    <t>POZOSTAŁE ZADANIA W ZAKRESIE POLITYKI SPOŁECZNEJ</t>
  </si>
  <si>
    <t>Żłobki</t>
  </si>
  <si>
    <t>Rehabilitacja zawodowa i społeczna osób niepełnosprawnych</t>
  </si>
  <si>
    <t>Zakup usług pozostałych - WTZ</t>
  </si>
  <si>
    <t>GOSPODARKA KOMUNALNA I OCHRONA ŚRODOWISKA</t>
  </si>
  <si>
    <t>KULTURA I OCHRONA DZIEDZICTWA NARODOWEGO</t>
  </si>
  <si>
    <t>926</t>
  </si>
  <si>
    <t>KULTURA FIZYCZNA I SPORT</t>
  </si>
  <si>
    <t>92695</t>
  </si>
  <si>
    <t>RO "Rokosowo"</t>
  </si>
  <si>
    <t>OGÓŁEM</t>
  </si>
  <si>
    <t>per saldo</t>
  </si>
  <si>
    <r>
      <t xml:space="preserve">Wydatki inwestycyjne jednostek budżetowych - </t>
    </r>
    <r>
      <rPr>
        <i/>
        <sz val="10"/>
        <rFont val="Times New Roman"/>
        <family val="1"/>
      </rPr>
      <t>budowa ul.Walecznych</t>
    </r>
  </si>
  <si>
    <t>Plany zagospodarowania przestrzennego</t>
  </si>
  <si>
    <t>Ochotnicze straże pożarne</t>
  </si>
  <si>
    <t>Dotacja celowa z budżetu na finansowanie lub dofinansowanie zadań zleconych do realizacji stowarzyszeniom</t>
  </si>
  <si>
    <t>OP</t>
  </si>
  <si>
    <t>Podróże służbowe krajowe</t>
  </si>
  <si>
    <r>
      <t xml:space="preserve">Zakup usług pozostałych - </t>
    </r>
    <r>
      <rPr>
        <i/>
        <sz val="9"/>
        <rFont val="Times New Roman"/>
        <family val="1"/>
      </rPr>
      <t>ogłoszenia prasowe</t>
    </r>
  </si>
  <si>
    <t>Świadczenia rodzinne oraz składki na ubezpieczenia emerytalne i rentowe z ubezpieczenia społecznego</t>
  </si>
  <si>
    <t>Zasiłki i pomoc w naturze oraz składki na ubezpieczenia emerytalne i rentowe</t>
  </si>
  <si>
    <t>Dotacje celowe przekazane z budżetu państwa na realizację własnych zadań bieżących gmin</t>
  </si>
  <si>
    <t>Oświetlenie ulic, placów i dróg</t>
  </si>
  <si>
    <r>
      <t xml:space="preserve">Wydatki inwestycyjne jednostek budżetowych - </t>
    </r>
    <r>
      <rPr>
        <i/>
        <sz val="10"/>
        <rFont val="Times New Roman"/>
        <family val="1"/>
      </rPr>
      <t>"Oświetlenie iluminacyjne"</t>
    </r>
  </si>
  <si>
    <t>Gospodarka ściekowa i ochrona wód</t>
  </si>
  <si>
    <r>
      <t xml:space="preserve">Wydatki inwestycyjne jednostek budżetowych - </t>
    </r>
    <r>
      <rPr>
        <i/>
        <sz val="10"/>
        <rFont val="Times New Roman"/>
        <family val="1"/>
      </rPr>
      <t>"Uzbrojenie terenu pod SSSE"</t>
    </r>
  </si>
  <si>
    <r>
      <t xml:space="preserve">Wydatki inwestycyjne jednostek budżetowych - </t>
    </r>
    <r>
      <rPr>
        <i/>
        <sz val="10"/>
        <rFont val="Times New Roman"/>
        <family val="1"/>
      </rPr>
      <t>"Wydatki na inwestycje zakończone"</t>
    </r>
  </si>
  <si>
    <r>
      <t xml:space="preserve">Wydatki inwestycyjne jednostek budżetowych - </t>
    </r>
    <r>
      <rPr>
        <i/>
        <sz val="10"/>
        <rFont val="Times New Roman"/>
        <family val="1"/>
      </rPr>
      <t>"Magistrala wodociągowa do Dzierżęcina"</t>
    </r>
  </si>
  <si>
    <t>92601</t>
  </si>
  <si>
    <t>Obiekty sportowe</t>
  </si>
  <si>
    <t>6050</t>
  </si>
  <si>
    <r>
      <t xml:space="preserve">Wydatki inwestycyjne jednostek budżetowych - </t>
    </r>
    <r>
      <rPr>
        <i/>
        <sz val="10"/>
        <rFont val="Times New Roman"/>
        <family val="1"/>
      </rPr>
      <t>remont pawilonu Judo</t>
    </r>
  </si>
  <si>
    <r>
      <t>Wydatki inwestycyjne jednostek budżetowych -</t>
    </r>
    <r>
      <rPr>
        <i/>
        <sz val="10"/>
        <rFont val="Times New Roman"/>
        <family val="1"/>
      </rPr>
      <t xml:space="preserve"> remont pawilonu Judo</t>
    </r>
  </si>
  <si>
    <t>RO "T. Kotarbińskiego"</t>
  </si>
  <si>
    <t>Załącznik nr 2 do Zarządzenia</t>
  </si>
  <si>
    <t>Komendy powiatowe Policji</t>
  </si>
  <si>
    <t xml:space="preserve">Wydatki na zakupy inwestycyjne jednostek budżetowych </t>
  </si>
  <si>
    <t xml:space="preserve">Wpłaty jednostek na fundusz celowy na finansowanie lub dofinansowanie zadań inwestycyjnych </t>
  </si>
  <si>
    <t xml:space="preserve">Przedszkola specjalne </t>
  </si>
  <si>
    <t>Składki na ubezpieczenia zdrowotne</t>
  </si>
  <si>
    <t>Licea ogólnokształcące</t>
  </si>
  <si>
    <t>Dotacja podmiotowa z budżetu dla niepublicznej jednostki systemu oświaty</t>
  </si>
  <si>
    <t>Licea profilowane</t>
  </si>
  <si>
    <r>
      <t xml:space="preserve">Wynagrodzenia osobowe pracowników - </t>
    </r>
    <r>
      <rPr>
        <i/>
        <sz val="11"/>
        <rFont val="Times New Roman"/>
        <family val="1"/>
      </rPr>
      <t>odprawy emerytalne</t>
    </r>
  </si>
  <si>
    <t>Placówki opiekuńczo - wychowawcze</t>
  </si>
  <si>
    <t>Nagrody o charakterze szczególnym niezaliczane do wynagrodzeń</t>
  </si>
  <si>
    <t>Filharmonie, orkiestry, chóry i kapele</t>
  </si>
  <si>
    <t>Dotacje celowe przekazane z budżetu państwa na realizację zadań bieżących z zakresu administracji rządowej oraz innych zadań zleconych gminom ustawami</t>
  </si>
  <si>
    <t>Dotacje celowe z budżetu na finansowanie lub dofinansowanie kosztów realizacji inwestycji i zakupów inwestycyjnych innych jednostek sektora finansów publicznych</t>
  </si>
  <si>
    <r>
      <t xml:space="preserve">Wydatki inwestycyjne jednostek budżetowych - </t>
    </r>
    <r>
      <rPr>
        <i/>
        <sz val="11"/>
        <rFont val="Times New Roman"/>
        <family val="1"/>
      </rPr>
      <t>"B</t>
    </r>
    <r>
      <rPr>
        <i/>
        <sz val="10"/>
        <rFont val="Times New Roman"/>
        <family val="1"/>
      </rPr>
      <t>udowa ul.Śródmiejskiej"</t>
    </r>
  </si>
  <si>
    <t>4330</t>
  </si>
  <si>
    <t>Zakup usług przez j.s.t. od innych j.s.t.</t>
  </si>
  <si>
    <t>Ośrodki adopcyjno - opiekuńcze</t>
  </si>
  <si>
    <t>ZMIANY PLANU  WYDATKÓW NA ZADANIA WŁASNE POWIATU  W  2005  ROKU</t>
  </si>
  <si>
    <t>Załącznik nr  3 do Zarządzenia</t>
  </si>
  <si>
    <t>ZMIANY  PLANU  DOCHODÓW  I  WYDATKÓW  NA  ZADANIA  ZLECONE GMINIE  Z  ZAKRESU ADMINISTRACJI  RZĄDOWEJ                                                                                                                                 W  2005 ROKU</t>
  </si>
  <si>
    <t>URZĘDY NACZELNYCH ORGANÓW WŁADZY PAŃSTWOWEJ, KONTROLI I OCHRONY PRAWA ORAZ SĄDOWNICTWA</t>
  </si>
  <si>
    <t>Urzędy naczelnych organów władzy państwowej, kontroli i ochrony prawa</t>
  </si>
  <si>
    <r>
      <t>Ośrodki wsparcia</t>
    </r>
    <r>
      <rPr>
        <b/>
        <i/>
        <sz val="11"/>
        <rFont val="Times New Roman"/>
        <family val="1"/>
      </rPr>
      <t xml:space="preserve"> - "Środowiskowy Dom Samopomocowy 1"</t>
    </r>
  </si>
  <si>
    <t>Wynagrodzenia osobowe pracowników</t>
  </si>
  <si>
    <t>4170</t>
  </si>
  <si>
    <t>Załącznik nr  4 do Zarządzenia</t>
  </si>
  <si>
    <t>N</t>
  </si>
  <si>
    <t>Pozostane odsetki</t>
  </si>
  <si>
    <t>Kary i odszkodowania wypłacane na rzecz osób fizycznych</t>
  </si>
  <si>
    <t xml:space="preserve">Koszty postęposania sądowego i prokuratorskiego </t>
  </si>
  <si>
    <t>SO</t>
  </si>
  <si>
    <t>Komisje poborowe</t>
  </si>
  <si>
    <t>OBRONA NARODOWA</t>
  </si>
  <si>
    <t>75212</t>
  </si>
  <si>
    <t>Pozostałe wydatki obronne</t>
  </si>
  <si>
    <t>4210</t>
  </si>
  <si>
    <t>75411</t>
  </si>
  <si>
    <t>Zakup środków żywności</t>
  </si>
  <si>
    <t>Opłaty na rzecz budżetu państwa</t>
  </si>
  <si>
    <t>Zespoły ds. orzekania o niepełnosprawności</t>
  </si>
  <si>
    <t>Dotacje celowe przekazane z budżetu państwa na zadania bieżące z zakresu administracji rządowej oraz inne zadania zlecone ustawami realizowane przez powiat</t>
  </si>
  <si>
    <t>ZMIANY W PLANIE  DOCHODÓW I WYDATKÓW NA  ZADANIA  ZLECONE                                                POWIATOWI Z ZAKRESU ADMINISTRACJI  RZĄDOWEJ                                                                                            W  2005  ROKU</t>
  </si>
  <si>
    <t xml:space="preserve">                      DOCHODY</t>
  </si>
  <si>
    <t>75045</t>
  </si>
  <si>
    <t xml:space="preserve">ZMIANY PLANU DOCHODÓW  I   WYDATKÓW NA  ZADANIA  REALIZOWANE PRZEZ   POWIAT  NA PODSTAWIE POROZUMIEŃ                                                                                                               Z ORGANAMI ADMINISTRACJI RZĄDOWEJ                                                                           W  2005  ROKU            </t>
  </si>
  <si>
    <t>Załącznik nr 5 do Zarządzenia</t>
  </si>
  <si>
    <t xml:space="preserve">Dotacje celowe przekazane z budżetu państwa na zadania  bieżące realizowane przez powiat  na podstawie  porozumień z organami administracji rządowej </t>
  </si>
  <si>
    <t xml:space="preserve"> - kolektor sanitarny "A" - II etap</t>
  </si>
  <si>
    <t xml:space="preserve"> - sala sportowa wraz z boiskami przy ZSO Nr 2</t>
  </si>
  <si>
    <t xml:space="preserve">Nr    321 / 2015 / 05  </t>
  </si>
  <si>
    <t>z dnia  15 lipca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</si>
</sst>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Continuous" vertical="center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centerContinuous" vertical="center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1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0" fontId="9" fillId="0" borderId="30" xfId="0" applyNumberFormat="1" applyFont="1" applyFill="1" applyBorder="1" applyAlignment="1" applyProtection="1">
      <alignment horizontal="centerContinuous" vertical="center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0" fontId="10" fillId="0" borderId="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1" xfId="0" applyNumberFormat="1" applyFont="1" applyFill="1" applyBorder="1" applyAlignment="1" applyProtection="1">
      <alignment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Continuous" vertical="center"/>
      <protection locked="0"/>
    </xf>
    <xf numFmtId="0" fontId="9" fillId="0" borderId="42" xfId="0" applyNumberFormat="1" applyFont="1" applyFill="1" applyBorder="1" applyAlignment="1" applyProtection="1">
      <alignment vertical="center" wrapText="1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NumberFormat="1" applyFont="1" applyFill="1" applyBorder="1" applyAlignment="1" applyProtection="1">
      <alignment vertical="center" wrapText="1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164" fontId="9" fillId="0" borderId="43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38" xfId="0" applyNumberFormat="1" applyFont="1" applyFill="1" applyBorder="1" applyAlignment="1" applyProtection="1">
      <alignment horizontal="center" vertical="center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164" fontId="10" fillId="0" borderId="32" xfId="0" applyNumberFormat="1" applyFont="1" applyFill="1" applyBorder="1" applyAlignment="1" applyProtection="1">
      <alignment horizontal="center" vertical="center"/>
      <protection locked="0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164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38" xfId="0" applyNumberFormat="1" applyFont="1" applyFill="1" applyBorder="1" applyAlignment="1" applyProtection="1">
      <alignment horizontal="center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164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7" xfId="0" applyNumberFormat="1" applyFont="1" applyFill="1" applyBorder="1" applyAlignment="1" applyProtection="1">
      <alignment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Continuous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horizontal="center" vertical="center"/>
      <protection locked="0"/>
    </xf>
    <xf numFmtId="164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18" xfId="18" applyNumberFormat="1" applyFont="1" applyFill="1" applyBorder="1" applyAlignment="1" applyProtection="1">
      <alignment horizontal="left" vertical="center" wrapText="1"/>
      <protection locked="0"/>
    </xf>
    <xf numFmtId="1" fontId="14" fillId="0" borderId="36" xfId="0" applyNumberFormat="1" applyFont="1" applyBorder="1" applyAlignment="1">
      <alignment horizontal="centerContinuous" vertical="center"/>
    </xf>
    <xf numFmtId="164" fontId="14" fillId="0" borderId="37" xfId="18" applyNumberFormat="1" applyFont="1" applyFill="1" applyBorder="1" applyAlignment="1" applyProtection="1">
      <alignment vertical="center" wrapText="1"/>
      <protection locked="0"/>
    </xf>
    <xf numFmtId="0" fontId="10" fillId="0" borderId="42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43" xfId="0" applyNumberFormat="1" applyFont="1" applyFill="1" applyBorder="1" applyAlignment="1" applyProtection="1">
      <alignment horizontal="center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50" xfId="0" applyNumberFormat="1" applyFont="1" applyFill="1" applyBorder="1" applyAlignment="1" applyProtection="1">
      <alignment vertical="center" wrapText="1"/>
      <protection locked="0"/>
    </xf>
    <xf numFmtId="0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2" xfId="0" applyNumberFormat="1" applyFont="1" applyFill="1" applyBorder="1" applyAlignment="1" applyProtection="1">
      <alignment vertical="center" wrapText="1"/>
      <protection locked="0"/>
    </xf>
    <xf numFmtId="164" fontId="10" fillId="0" borderId="52" xfId="0" applyNumberFormat="1" applyFont="1" applyFill="1" applyBorder="1" applyAlignment="1" applyProtection="1">
      <alignment horizontal="center" vertical="center"/>
      <protection locked="0"/>
    </xf>
    <xf numFmtId="164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2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9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164" fontId="10" fillId="0" borderId="50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0" fontId="10" fillId="0" borderId="55" xfId="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51" xfId="0" applyNumberFormat="1" applyFont="1" applyFill="1" applyBorder="1" applyAlignment="1" applyProtection="1">
      <alignment horizontal="centerContinuous" vertical="center"/>
      <protection locked="0"/>
    </xf>
    <xf numFmtId="0" fontId="9" fillId="0" borderId="56" xfId="0" applyNumberFormat="1" applyFont="1" applyFill="1" applyBorder="1" applyAlignment="1" applyProtection="1">
      <alignment vertical="center" wrapText="1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55" xfId="0" applyNumberFormat="1" applyFont="1" applyFill="1" applyBorder="1" applyAlignment="1" applyProtection="1">
      <alignment vertical="center" wrapText="1"/>
      <protection locked="0"/>
    </xf>
    <xf numFmtId="0" fontId="10" fillId="0" borderId="58" xfId="0" applyNumberFormat="1" applyFont="1" applyFill="1" applyBorder="1" applyAlignment="1" applyProtection="1">
      <alignment vertical="center" wrapText="1"/>
      <protection locked="0"/>
    </xf>
    <xf numFmtId="0" fontId="9" fillId="0" borderId="58" xfId="0" applyNumberFormat="1" applyFont="1" applyFill="1" applyBorder="1" applyAlignment="1" applyProtection="1">
      <alignment vertical="center" wrapText="1"/>
      <protection locked="0"/>
    </xf>
    <xf numFmtId="0" fontId="10" fillId="0" borderId="59" xfId="0" applyNumberFormat="1" applyFont="1" applyFill="1" applyBorder="1" applyAlignment="1" applyProtection="1">
      <alignment vertical="center" wrapText="1"/>
      <protection locked="0"/>
    </xf>
    <xf numFmtId="0" fontId="9" fillId="0" borderId="6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61" xfId="0" applyNumberFormat="1" applyFont="1" applyFill="1" applyBorder="1" applyAlignment="1" applyProtection="1">
      <alignment horizontal="centerContinuous" vertical="center"/>
      <protection locked="0"/>
    </xf>
    <xf numFmtId="0" fontId="9" fillId="0" borderId="6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3" xfId="0" applyNumberFormat="1" applyFont="1" applyFill="1" applyBorder="1" applyAlignment="1" applyProtection="1">
      <alignment horizontal="centerContinuous" vertical="center"/>
      <protection locked="0"/>
    </xf>
    <xf numFmtId="0" fontId="9" fillId="0" borderId="63" xfId="0" applyNumberFormat="1" applyFont="1" applyFill="1" applyBorder="1" applyAlignment="1" applyProtection="1">
      <alignment horizontal="centerContinuous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3" xfId="0" applyFont="1" applyBorder="1" applyAlignment="1">
      <alignment horizontal="center" vertical="center"/>
    </xf>
    <xf numFmtId="3" fontId="10" fillId="0" borderId="55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49" fontId="9" fillId="0" borderId="63" xfId="0" applyNumberFormat="1" applyFont="1" applyFill="1" applyBorder="1" applyAlignment="1" applyProtection="1">
      <alignment horizontal="centerContinuous" vertical="center"/>
      <protection locked="0"/>
    </xf>
    <xf numFmtId="0" fontId="9" fillId="0" borderId="33" xfId="0" applyFont="1" applyBorder="1" applyAlignment="1">
      <alignment horizontal="center" vertical="center"/>
    </xf>
    <xf numFmtId="3" fontId="9" fillId="0" borderId="55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12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12" fillId="0" borderId="59" xfId="0" applyNumberFormat="1" applyFont="1" applyBorder="1" applyAlignment="1">
      <alignment vertical="center"/>
    </xf>
    <xf numFmtId="3" fontId="12" fillId="0" borderId="6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" fontId="10" fillId="0" borderId="56" xfId="0" applyNumberFormat="1" applyFont="1" applyBorder="1" applyAlignment="1">
      <alignment vertical="center"/>
    </xf>
    <xf numFmtId="3" fontId="10" fillId="0" borderId="66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3" fontId="15" fillId="0" borderId="20" xfId="0" applyNumberFormat="1" applyFont="1" applyBorder="1" applyAlignment="1">
      <alignment horizontal="centerContinuous" vertical="center"/>
    </xf>
    <xf numFmtId="3" fontId="15" fillId="0" borderId="21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0" fontId="9" fillId="0" borderId="41" xfId="0" applyNumberFormat="1" applyFont="1" applyFill="1" applyBorder="1" applyAlignment="1" applyProtection="1">
      <alignment vertical="center" wrapText="1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0" fontId="9" fillId="0" borderId="70" xfId="0" applyNumberFormat="1" applyFont="1" applyFill="1" applyBorder="1" applyAlignment="1" applyProtection="1">
      <alignment horizontal="centerContinuous" vertical="center"/>
      <protection locked="0"/>
    </xf>
    <xf numFmtId="0" fontId="9" fillId="0" borderId="71" xfId="0" applyNumberFormat="1" applyFont="1" applyFill="1" applyBorder="1" applyAlignment="1" applyProtection="1">
      <alignment vertical="center" wrapText="1"/>
      <protection locked="0"/>
    </xf>
    <xf numFmtId="164" fontId="9" fillId="0" borderId="72" xfId="0" applyNumberFormat="1" applyFont="1" applyFill="1" applyBorder="1" applyAlignment="1" applyProtection="1">
      <alignment horizontal="center" vertical="center"/>
      <protection locked="0"/>
    </xf>
    <xf numFmtId="164" fontId="9" fillId="0" borderId="73" xfId="0" applyNumberFormat="1" applyFont="1" applyFill="1" applyBorder="1" applyAlignment="1" applyProtection="1">
      <alignment horizontal="center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10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76" xfId="0" applyNumberFormat="1" applyFont="1" applyFill="1" applyBorder="1" applyAlignment="1" applyProtection="1">
      <alignment horizontal="centerContinuous" vertical="center"/>
      <protection locked="0"/>
    </xf>
    <xf numFmtId="0" fontId="9" fillId="0" borderId="5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0" fillId="0" borderId="59" xfId="0" applyNumberFormat="1" applyFont="1" applyBorder="1" applyAlignment="1">
      <alignment vertical="center"/>
    </xf>
    <xf numFmtId="3" fontId="10" fillId="0" borderId="65" xfId="0" applyNumberFormat="1" applyFont="1" applyBorder="1" applyAlignment="1">
      <alignment vertical="center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52" xfId="0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49" fontId="9" fillId="0" borderId="78" xfId="0" applyNumberFormat="1" applyFont="1" applyFill="1" applyBorder="1" applyAlignment="1" applyProtection="1">
      <alignment horizontal="centerContinuous" vertical="center"/>
      <protection locked="0"/>
    </xf>
    <xf numFmtId="0" fontId="9" fillId="0" borderId="54" xfId="0" applyFont="1" applyBorder="1" applyAlignment="1">
      <alignment horizontal="center" vertical="center"/>
    </xf>
    <xf numFmtId="3" fontId="9" fillId="0" borderId="56" xfId="0" applyNumberFormat="1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79" xfId="0" applyNumberFormat="1" applyFont="1" applyFill="1" applyBorder="1" applyAlignment="1" applyProtection="1">
      <alignment horizontal="centerContinuous" vertical="center"/>
      <protection locked="0"/>
    </xf>
    <xf numFmtId="0" fontId="9" fillId="0" borderId="72" xfId="0" applyNumberFormat="1" applyFont="1" applyFill="1" applyBorder="1" applyAlignment="1" applyProtection="1">
      <alignment vertical="center" wrapText="1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1" xfId="0" applyNumberFormat="1" applyFont="1" applyFill="1" applyBorder="1" applyAlignment="1" applyProtection="1">
      <alignment horizontal="center" wrapText="1"/>
      <protection locked="0"/>
    </xf>
    <xf numFmtId="0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8" xfId="18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vertical="center"/>
    </xf>
    <xf numFmtId="1" fontId="14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2" xfId="18" applyNumberFormat="1" applyFont="1" applyFill="1" applyBorder="1" applyAlignment="1" applyProtection="1">
      <alignment vertical="center" wrapText="1"/>
      <protection locked="0"/>
    </xf>
    <xf numFmtId="3" fontId="14" fillId="0" borderId="31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3" fontId="14" fillId="0" borderId="80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horizontal="right" vertical="center"/>
    </xf>
    <xf numFmtId="3" fontId="19" fillId="0" borderId="65" xfId="0" applyNumberFormat="1" applyFont="1" applyBorder="1" applyAlignment="1">
      <alignment horizontal="right" vertical="center"/>
    </xf>
    <xf numFmtId="1" fontId="19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7" xfId="18" applyNumberFormat="1" applyFont="1" applyFill="1" applyBorder="1" applyAlignment="1" applyProtection="1">
      <alignment vertical="center" wrapText="1"/>
      <protection locked="0"/>
    </xf>
    <xf numFmtId="3" fontId="19" fillId="0" borderId="41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horizontal="right" vertical="center"/>
    </xf>
    <xf numFmtId="3" fontId="19" fillId="0" borderId="46" xfId="0" applyNumberFormat="1" applyFont="1" applyBorder="1" applyAlignment="1">
      <alignment horizontal="right" vertical="center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1" fontId="19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32" xfId="18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164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9" fillId="0" borderId="46" xfId="0" applyNumberFormat="1" applyFont="1" applyFill="1" applyBorder="1" applyAlignment="1" applyProtection="1">
      <alignment vertical="center"/>
      <protection locked="0"/>
    </xf>
    <xf numFmtId="3" fontId="19" fillId="0" borderId="47" xfId="0" applyNumberFormat="1" applyFont="1" applyFill="1" applyBorder="1" applyAlignment="1" applyProtection="1">
      <alignment vertical="center"/>
      <protection locked="0"/>
    </xf>
    <xf numFmtId="164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64" fontId="9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164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0" fontId="4" fillId="0" borderId="62" xfId="0" applyNumberFormat="1" applyFont="1" applyFill="1" applyBorder="1" applyAlignment="1" applyProtection="1">
      <alignment vertical="center"/>
      <protection locked="0"/>
    </xf>
    <xf numFmtId="0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 wrapText="1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0" fontId="4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7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right" vertical="center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8" xfId="0" applyFont="1" applyBorder="1" applyAlignment="1">
      <alignment horizontal="center" vertical="center"/>
    </xf>
    <xf numFmtId="0" fontId="8" fillId="0" borderId="88" xfId="0" applyNumberFormat="1" applyFont="1" applyFill="1" applyBorder="1" applyAlignment="1" applyProtection="1">
      <alignment horizontal="center"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0" fontId="20" fillId="0" borderId="62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164" fontId="24" fillId="0" borderId="0" xfId="0" applyNumberFormat="1" applyFont="1" applyFill="1" applyBorder="1" applyAlignment="1" applyProtection="1">
      <alignment horizontal="centerContinuous"/>
      <protection locked="0"/>
    </xf>
    <xf numFmtId="0" fontId="24" fillId="0" borderId="0" xfId="0" applyNumberFormat="1" applyFont="1" applyFill="1" applyBorder="1" applyAlignment="1" applyProtection="1">
      <alignment horizontal="centerContinuous"/>
      <protection locked="0"/>
    </xf>
    <xf numFmtId="165" fontId="25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0" fontId="25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8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6" xfId="0" applyNumberFormat="1" applyFont="1" applyFill="1" applyBorder="1" applyAlignment="1" applyProtection="1">
      <alignment horizontal="center" vertical="center"/>
      <protection locked="0"/>
    </xf>
    <xf numFmtId="0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30" fillId="0" borderId="9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19" fillId="0" borderId="61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0" borderId="38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" fontId="10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7" xfId="18" applyNumberFormat="1" applyFont="1" applyFill="1" applyBorder="1" applyAlignment="1" applyProtection="1">
      <alignment vertical="center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/>
      <protection locked="0"/>
    </xf>
    <xf numFmtId="0" fontId="31" fillId="0" borderId="62" xfId="0" applyFont="1" applyBorder="1" applyAlignment="1">
      <alignment vertical="center"/>
    </xf>
    <xf numFmtId="0" fontId="31" fillId="0" borderId="67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3" fontId="31" fillId="0" borderId="94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/>
    </xf>
    <xf numFmtId="3" fontId="4" fillId="0" borderId="17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horizontal="centerContinuous" vertical="center"/>
    </xf>
    <xf numFmtId="3" fontId="15" fillId="0" borderId="67" xfId="0" applyNumberFormat="1" applyFont="1" applyBorder="1" applyAlignment="1">
      <alignment horizontal="centerContinuous" vertical="center" wrapText="1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0" fontId="13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164" fontId="32" fillId="0" borderId="7" xfId="0" applyNumberFormat="1" applyFont="1" applyFill="1" applyBorder="1" applyAlignment="1" applyProtection="1">
      <alignment horizontal="center" vertical="center"/>
      <protection locked="0"/>
    </xf>
    <xf numFmtId="164" fontId="32" fillId="0" borderId="38" xfId="0" applyNumberFormat="1" applyFont="1" applyFill="1" applyBorder="1" applyAlignment="1" applyProtection="1">
      <alignment horizontal="center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20" fillId="0" borderId="17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3" fontId="20" fillId="0" borderId="67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71">
      <selection activeCell="E190" sqref="E190"/>
    </sheetView>
  </sheetViews>
  <sheetFormatPr defaultColWidth="9.00390625" defaultRowHeight="12.75"/>
  <cols>
    <col min="1" max="1" width="7.875" style="1" customWidth="1"/>
    <col min="2" max="2" width="38.125" style="1" customWidth="1"/>
    <col min="3" max="3" width="8.25390625" style="1" customWidth="1"/>
    <col min="4" max="4" width="14.125" style="1" customWidth="1"/>
    <col min="5" max="6" width="13.625" style="1" customWidth="1"/>
    <col min="7" max="16384" width="10.00390625" style="1" customWidth="1"/>
  </cols>
  <sheetData>
    <row r="1" ht="12.75" customHeight="1">
      <c r="E1" s="2" t="s">
        <v>0</v>
      </c>
    </row>
    <row r="2" spans="1:5" ht="12.75" customHeight="1">
      <c r="A2" s="3"/>
      <c r="B2" s="4"/>
      <c r="C2" s="5"/>
      <c r="D2" s="5"/>
      <c r="E2" s="6" t="s">
        <v>189</v>
      </c>
    </row>
    <row r="3" spans="1:5" ht="12.75" customHeight="1">
      <c r="A3" s="3"/>
      <c r="B3" s="4"/>
      <c r="C3" s="5"/>
      <c r="D3" s="5"/>
      <c r="E3" s="6" t="s">
        <v>1</v>
      </c>
    </row>
    <row r="4" spans="1:5" ht="12.75" customHeight="1">
      <c r="A4" s="3"/>
      <c r="B4" s="4"/>
      <c r="C4" s="5"/>
      <c r="D4" s="5"/>
      <c r="E4" s="6" t="s">
        <v>190</v>
      </c>
    </row>
    <row r="5" spans="1:5" ht="12.75" customHeight="1">
      <c r="A5" s="3"/>
      <c r="B5" s="4"/>
      <c r="C5" s="5"/>
      <c r="D5" s="5"/>
      <c r="E5" s="6"/>
    </row>
    <row r="6" spans="1:6" s="11" customFormat="1" ht="33.75" customHeight="1">
      <c r="A6" s="7" t="s">
        <v>2</v>
      </c>
      <c r="B6" s="8"/>
      <c r="C6" s="9"/>
      <c r="D6" s="9"/>
      <c r="E6" s="10"/>
      <c r="F6" s="10"/>
    </row>
    <row r="7" spans="1:6" s="11" customFormat="1" ht="26.25" customHeight="1" thickBot="1">
      <c r="A7" s="7"/>
      <c r="B7" s="8"/>
      <c r="C7" s="9"/>
      <c r="D7" s="9"/>
      <c r="F7" s="12" t="s">
        <v>3</v>
      </c>
    </row>
    <row r="8" spans="1:6" s="19" customFormat="1" ht="22.5" customHeight="1">
      <c r="A8" s="13" t="s">
        <v>4</v>
      </c>
      <c r="B8" s="14" t="s">
        <v>5</v>
      </c>
      <c r="C8" s="15" t="s">
        <v>6</v>
      </c>
      <c r="D8" s="16" t="s">
        <v>7</v>
      </c>
      <c r="E8" s="17" t="s">
        <v>8</v>
      </c>
      <c r="F8" s="18"/>
    </row>
    <row r="9" spans="1:6" s="19" customFormat="1" ht="11.25" customHeight="1">
      <c r="A9" s="20" t="s">
        <v>9</v>
      </c>
      <c r="B9" s="21"/>
      <c r="C9" s="22" t="s">
        <v>10</v>
      </c>
      <c r="D9" s="23" t="s">
        <v>11</v>
      </c>
      <c r="E9" s="24" t="s">
        <v>12</v>
      </c>
      <c r="F9" s="25" t="s">
        <v>11</v>
      </c>
    </row>
    <row r="10" spans="1:6" s="31" customFormat="1" ht="11.25" customHeight="1" thickBot="1">
      <c r="A10" s="26">
        <v>1</v>
      </c>
      <c r="B10" s="27">
        <v>2</v>
      </c>
      <c r="C10" s="27">
        <v>3</v>
      </c>
      <c r="D10" s="28">
        <v>4</v>
      </c>
      <c r="E10" s="29">
        <v>5</v>
      </c>
      <c r="F10" s="30">
        <v>6</v>
      </c>
    </row>
    <row r="11" spans="1:6" s="38" customFormat="1" ht="22.5" customHeight="1" thickBot="1" thickTop="1">
      <c r="A11" s="32">
        <v>600</v>
      </c>
      <c r="B11" s="33" t="s">
        <v>13</v>
      </c>
      <c r="C11" s="34" t="s">
        <v>15</v>
      </c>
      <c r="D11" s="35"/>
      <c r="E11" s="36"/>
      <c r="F11" s="37">
        <f>F12</f>
        <v>20000</v>
      </c>
    </row>
    <row r="12" spans="1:6" s="38" customFormat="1" ht="20.25" customHeight="1" thickTop="1">
      <c r="A12" s="39">
        <v>60016</v>
      </c>
      <c r="B12" s="40" t="s">
        <v>14</v>
      </c>
      <c r="C12" s="41"/>
      <c r="D12" s="42"/>
      <c r="E12" s="43"/>
      <c r="F12" s="44">
        <f>SUM(F13:F13)</f>
        <v>20000</v>
      </c>
    </row>
    <row r="13" spans="1:6" s="47" customFormat="1" ht="31.5" customHeight="1" thickBot="1">
      <c r="A13" s="48">
        <v>6050</v>
      </c>
      <c r="B13" s="49" t="s">
        <v>116</v>
      </c>
      <c r="C13" s="50"/>
      <c r="D13" s="51"/>
      <c r="E13" s="52"/>
      <c r="F13" s="53">
        <v>20000</v>
      </c>
    </row>
    <row r="14" spans="1:6" s="38" customFormat="1" ht="21" customHeight="1" hidden="1">
      <c r="A14" s="32">
        <v>630</v>
      </c>
      <c r="B14" s="33" t="s">
        <v>20</v>
      </c>
      <c r="C14" s="34" t="s">
        <v>21</v>
      </c>
      <c r="D14" s="35"/>
      <c r="E14" s="36">
        <f>E15</f>
        <v>0</v>
      </c>
      <c r="F14" s="37">
        <f>F15</f>
        <v>0</v>
      </c>
    </row>
    <row r="15" spans="1:6" s="38" customFormat="1" ht="30" hidden="1" thickBot="1" thickTop="1">
      <c r="A15" s="39">
        <v>63003</v>
      </c>
      <c r="B15" s="40" t="s">
        <v>22</v>
      </c>
      <c r="C15" s="41"/>
      <c r="D15" s="42"/>
      <c r="E15" s="43">
        <f>SUM(E16:E17)</f>
        <v>0</v>
      </c>
      <c r="F15" s="44">
        <f>SUM(F16:F17)</f>
        <v>0</v>
      </c>
    </row>
    <row r="16" spans="1:6" s="38" customFormat="1" ht="18" customHeight="1" hidden="1">
      <c r="A16" s="62">
        <v>4210</v>
      </c>
      <c r="B16" s="63" t="s">
        <v>23</v>
      </c>
      <c r="C16" s="58"/>
      <c r="D16" s="59"/>
      <c r="E16" s="60"/>
      <c r="F16" s="61"/>
    </row>
    <row r="17" spans="1:6" s="38" customFormat="1" ht="18" customHeight="1" hidden="1">
      <c r="A17" s="62">
        <v>4300</v>
      </c>
      <c r="B17" s="63" t="s">
        <v>24</v>
      </c>
      <c r="C17" s="58"/>
      <c r="D17" s="59"/>
      <c r="E17" s="60"/>
      <c r="F17" s="61"/>
    </row>
    <row r="18" spans="1:6" s="38" customFormat="1" ht="22.5" customHeight="1" thickBot="1" thickTop="1">
      <c r="A18" s="32">
        <v>700</v>
      </c>
      <c r="B18" s="33" t="s">
        <v>25</v>
      </c>
      <c r="C18" s="34" t="s">
        <v>15</v>
      </c>
      <c r="D18" s="35"/>
      <c r="E18" s="36">
        <f>E19+E21</f>
        <v>5500</v>
      </c>
      <c r="F18" s="236">
        <f>F19+F21</f>
        <v>5500</v>
      </c>
    </row>
    <row r="19" spans="1:6" s="38" customFormat="1" ht="30" customHeight="1" thickTop="1">
      <c r="A19" s="39">
        <v>70001</v>
      </c>
      <c r="B19" s="40" t="s">
        <v>26</v>
      </c>
      <c r="C19" s="41"/>
      <c r="D19" s="42"/>
      <c r="E19" s="43">
        <f>SUM(E20:E23)</f>
        <v>5500</v>
      </c>
      <c r="F19" s="44"/>
    </row>
    <row r="20" spans="1:6" s="38" customFormat="1" ht="28.5" customHeight="1">
      <c r="A20" s="62">
        <v>2510</v>
      </c>
      <c r="B20" s="63" t="s">
        <v>27</v>
      </c>
      <c r="C20" s="58"/>
      <c r="D20" s="59"/>
      <c r="E20" s="60">
        <v>5500</v>
      </c>
      <c r="F20" s="61"/>
    </row>
    <row r="21" spans="1:6" s="38" customFormat="1" ht="15" customHeight="1">
      <c r="A21" s="64">
        <v>70095</v>
      </c>
      <c r="B21" s="65" t="s">
        <v>19</v>
      </c>
      <c r="C21" s="66"/>
      <c r="D21" s="67"/>
      <c r="E21" s="68"/>
      <c r="F21" s="69">
        <f>SUM(F22:F23)</f>
        <v>5500</v>
      </c>
    </row>
    <row r="22" spans="1:6" s="38" customFormat="1" ht="18" customHeight="1">
      <c r="A22" s="62">
        <v>4110</v>
      </c>
      <c r="B22" s="63" t="s">
        <v>82</v>
      </c>
      <c r="C22" s="58"/>
      <c r="D22" s="59"/>
      <c r="E22" s="238"/>
      <c r="F22" s="61">
        <v>500</v>
      </c>
    </row>
    <row r="23" spans="1:6" s="38" customFormat="1" ht="16.5" customHeight="1" thickBot="1">
      <c r="A23" s="62">
        <v>4170</v>
      </c>
      <c r="B23" s="63" t="s">
        <v>76</v>
      </c>
      <c r="C23" s="58"/>
      <c r="D23" s="59"/>
      <c r="E23" s="60"/>
      <c r="F23" s="61">
        <v>5000</v>
      </c>
    </row>
    <row r="24" spans="1:6" s="38" customFormat="1" ht="29.25" hidden="1" thickBot="1">
      <c r="A24" s="64">
        <v>70005</v>
      </c>
      <c r="B24" s="65" t="s">
        <v>28</v>
      </c>
      <c r="C24" s="66"/>
      <c r="D24" s="67"/>
      <c r="E24" s="68">
        <f>SUM(E25:E27)</f>
        <v>0</v>
      </c>
      <c r="F24" s="69">
        <f>SUM(F25:F27)</f>
        <v>0</v>
      </c>
    </row>
    <row r="25" spans="1:6" s="38" customFormat="1" ht="18" customHeight="1" hidden="1">
      <c r="A25" s="62">
        <v>4300</v>
      </c>
      <c r="B25" s="63" t="s">
        <v>24</v>
      </c>
      <c r="C25" s="58"/>
      <c r="D25" s="59"/>
      <c r="E25" s="60"/>
      <c r="F25" s="61"/>
    </row>
    <row r="26" spans="1:6" s="38" customFormat="1" ht="16.5" customHeight="1" hidden="1">
      <c r="A26" s="62"/>
      <c r="B26" s="63"/>
      <c r="C26" s="58"/>
      <c r="D26" s="59"/>
      <c r="E26" s="60"/>
      <c r="F26" s="61"/>
    </row>
    <row r="27" spans="1:6" s="38" customFormat="1" ht="32.25" customHeight="1" hidden="1">
      <c r="A27" s="62">
        <v>4610</v>
      </c>
      <c r="B27" s="63" t="s">
        <v>29</v>
      </c>
      <c r="C27" s="58"/>
      <c r="D27" s="59"/>
      <c r="E27" s="60"/>
      <c r="F27" s="61"/>
    </row>
    <row r="28" spans="1:6" s="38" customFormat="1" ht="23.25" customHeight="1" hidden="1">
      <c r="A28" s="32">
        <v>710</v>
      </c>
      <c r="B28" s="33" t="s">
        <v>30</v>
      </c>
      <c r="C28" s="34" t="s">
        <v>31</v>
      </c>
      <c r="D28" s="35"/>
      <c r="E28" s="36">
        <f>E29</f>
        <v>0</v>
      </c>
      <c r="F28" s="37">
        <f>F29</f>
        <v>0</v>
      </c>
    </row>
    <row r="29" spans="1:6" s="38" customFormat="1" ht="15.75" hidden="1" thickBot="1" thickTop="1">
      <c r="A29" s="39">
        <v>71004</v>
      </c>
      <c r="B29" s="40" t="s">
        <v>32</v>
      </c>
      <c r="C29" s="41"/>
      <c r="D29" s="42"/>
      <c r="E29" s="43">
        <f>SUM(E30:E30)</f>
        <v>0</v>
      </c>
      <c r="F29" s="44">
        <f>SUM(F30:F30)</f>
        <v>0</v>
      </c>
    </row>
    <row r="30" spans="1:6" s="38" customFormat="1" ht="18.75" customHeight="1" hidden="1">
      <c r="A30" s="62">
        <v>4110</v>
      </c>
      <c r="B30" s="63" t="s">
        <v>33</v>
      </c>
      <c r="C30" s="58"/>
      <c r="D30" s="59"/>
      <c r="E30" s="60"/>
      <c r="F30" s="61"/>
    </row>
    <row r="31" spans="1:6" s="38" customFormat="1" ht="21" customHeight="1" thickBot="1" thickTop="1">
      <c r="A31" s="32">
        <v>710</v>
      </c>
      <c r="B31" s="33" t="s">
        <v>30</v>
      </c>
      <c r="C31" s="34" t="s">
        <v>31</v>
      </c>
      <c r="D31" s="35"/>
      <c r="E31" s="36">
        <f>E32</f>
        <v>4100</v>
      </c>
      <c r="F31" s="236">
        <f>F32</f>
        <v>4100</v>
      </c>
    </row>
    <row r="32" spans="1:6" s="38" customFormat="1" ht="23.25" customHeight="1" thickTop="1">
      <c r="A32" s="64">
        <v>71004</v>
      </c>
      <c r="B32" s="65" t="s">
        <v>117</v>
      </c>
      <c r="C32" s="66"/>
      <c r="D32" s="67"/>
      <c r="E32" s="68">
        <f>SUM(E33:E34)</f>
        <v>4100</v>
      </c>
      <c r="F32" s="69">
        <f>SUM(F33:F34)</f>
        <v>4100</v>
      </c>
    </row>
    <row r="33" spans="1:6" s="38" customFormat="1" ht="18.75" customHeight="1">
      <c r="A33" s="62">
        <v>4170</v>
      </c>
      <c r="B33" s="63" t="s">
        <v>76</v>
      </c>
      <c r="C33" s="58"/>
      <c r="D33" s="59"/>
      <c r="E33" s="238"/>
      <c r="F33" s="61">
        <v>4100</v>
      </c>
    </row>
    <row r="34" spans="1:6" s="38" customFormat="1" ht="18.75" customHeight="1" thickBot="1">
      <c r="A34" s="62">
        <v>4300</v>
      </c>
      <c r="B34" s="63" t="s">
        <v>24</v>
      </c>
      <c r="C34" s="58"/>
      <c r="D34" s="59"/>
      <c r="E34" s="60">
        <v>4100</v>
      </c>
      <c r="F34" s="61"/>
    </row>
    <row r="35" spans="1:6" s="38" customFormat="1" ht="22.5" customHeight="1" thickBot="1" thickTop="1">
      <c r="A35" s="32">
        <v>750</v>
      </c>
      <c r="B35" s="70" t="s">
        <v>34</v>
      </c>
      <c r="C35" s="71" t="s">
        <v>21</v>
      </c>
      <c r="D35" s="72"/>
      <c r="E35" s="73">
        <f>E49</f>
        <v>25000</v>
      </c>
      <c r="F35" s="74">
        <f>F49</f>
        <v>25000</v>
      </c>
    </row>
    <row r="36" spans="1:6" s="38" customFormat="1" ht="21" customHeight="1" hidden="1">
      <c r="A36" s="64">
        <v>75022</v>
      </c>
      <c r="B36" s="75" t="s">
        <v>35</v>
      </c>
      <c r="C36" s="76" t="s">
        <v>36</v>
      </c>
      <c r="D36" s="77"/>
      <c r="E36" s="78">
        <f>SUM(E37)</f>
        <v>0</v>
      </c>
      <c r="F36" s="79">
        <f>SUM(F37)</f>
        <v>0</v>
      </c>
    </row>
    <row r="37" spans="1:6" s="86" customFormat="1" ht="14.25" customHeight="1" hidden="1">
      <c r="A37" s="80"/>
      <c r="B37" s="81" t="s">
        <v>37</v>
      </c>
      <c r="C37" s="82" t="s">
        <v>36</v>
      </c>
      <c r="D37" s="83"/>
      <c r="E37" s="84">
        <f>SUM(E38:E39)</f>
        <v>0</v>
      </c>
      <c r="F37" s="85">
        <f>SUM(F38:F39)</f>
        <v>0</v>
      </c>
    </row>
    <row r="38" spans="1:6" s="47" customFormat="1" ht="27" customHeight="1" hidden="1">
      <c r="A38" s="62">
        <v>3040</v>
      </c>
      <c r="B38" s="63" t="s">
        <v>38</v>
      </c>
      <c r="C38" s="87"/>
      <c r="D38" s="88"/>
      <c r="E38" s="89"/>
      <c r="F38" s="90"/>
    </row>
    <row r="39" spans="1:6" s="47" customFormat="1" ht="15.75" customHeight="1" hidden="1">
      <c r="A39" s="48">
        <v>4300</v>
      </c>
      <c r="B39" s="91" t="s">
        <v>24</v>
      </c>
      <c r="C39" s="92"/>
      <c r="D39" s="93"/>
      <c r="E39" s="94"/>
      <c r="F39" s="95"/>
    </row>
    <row r="40" spans="1:6" s="47" customFormat="1" ht="15" hidden="1">
      <c r="A40" s="62">
        <v>4140</v>
      </c>
      <c r="B40" s="101" t="s">
        <v>41</v>
      </c>
      <c r="C40" s="87"/>
      <c r="D40" s="88"/>
      <c r="E40" s="89"/>
      <c r="F40" s="90"/>
    </row>
    <row r="41" spans="1:6" s="38" customFormat="1" ht="15" hidden="1">
      <c r="A41" s="62">
        <v>4300</v>
      </c>
      <c r="B41" s="63" t="s">
        <v>24</v>
      </c>
      <c r="C41" s="87"/>
      <c r="D41" s="88"/>
      <c r="E41" s="89"/>
      <c r="F41" s="90"/>
    </row>
    <row r="42" spans="1:6" s="47" customFormat="1" ht="15.75" customHeight="1" hidden="1">
      <c r="A42" s="62">
        <v>4300</v>
      </c>
      <c r="B42" s="101" t="s">
        <v>24</v>
      </c>
      <c r="C42" s="87"/>
      <c r="D42" s="88"/>
      <c r="E42" s="89">
        <f>SUM(E43:E45)</f>
        <v>0</v>
      </c>
      <c r="F42" s="90"/>
    </row>
    <row r="43" spans="1:6" s="108" customFormat="1" ht="14.25" customHeight="1" hidden="1">
      <c r="A43" s="102"/>
      <c r="B43" s="103" t="s">
        <v>42</v>
      </c>
      <c r="C43" s="104"/>
      <c r="D43" s="105"/>
      <c r="E43" s="106"/>
      <c r="F43" s="107"/>
    </row>
    <row r="44" spans="1:6" s="108" customFormat="1" ht="14.25" customHeight="1" hidden="1">
      <c r="A44" s="102"/>
      <c r="B44" s="103" t="s">
        <v>43</v>
      </c>
      <c r="C44" s="104"/>
      <c r="D44" s="105"/>
      <c r="E44" s="106"/>
      <c r="F44" s="107"/>
    </row>
    <row r="45" spans="1:6" s="108" customFormat="1" ht="14.25" customHeight="1" hidden="1">
      <c r="A45" s="102"/>
      <c r="B45" s="103" t="s">
        <v>44</v>
      </c>
      <c r="C45" s="104"/>
      <c r="D45" s="105"/>
      <c r="E45" s="106"/>
      <c r="F45" s="107"/>
    </row>
    <row r="46" spans="1:6" s="47" customFormat="1" ht="15" hidden="1">
      <c r="A46" s="62">
        <v>4307</v>
      </c>
      <c r="B46" s="63" t="s">
        <v>24</v>
      </c>
      <c r="C46" s="87"/>
      <c r="D46" s="88"/>
      <c r="E46" s="89"/>
      <c r="F46" s="109"/>
    </row>
    <row r="47" spans="1:6" s="47" customFormat="1" ht="12.75" customHeight="1" hidden="1">
      <c r="A47" s="62"/>
      <c r="B47" s="103" t="s">
        <v>42</v>
      </c>
      <c r="C47" s="87"/>
      <c r="D47" s="88"/>
      <c r="E47" s="89"/>
      <c r="F47" s="110"/>
    </row>
    <row r="48" spans="1:6" s="47" customFormat="1" ht="0.75" customHeight="1" hidden="1">
      <c r="A48" s="62"/>
      <c r="B48" s="103" t="s">
        <v>43</v>
      </c>
      <c r="C48" s="87"/>
      <c r="D48" s="88"/>
      <c r="E48" s="89"/>
      <c r="F48" s="111"/>
    </row>
    <row r="49" spans="1:6" s="38" customFormat="1" ht="20.25" customHeight="1" thickTop="1">
      <c r="A49" s="64">
        <v>75095</v>
      </c>
      <c r="B49" s="75" t="s">
        <v>19</v>
      </c>
      <c r="C49" s="76"/>
      <c r="D49" s="77"/>
      <c r="E49" s="78">
        <f>SUM(E89:E93)</f>
        <v>25000</v>
      </c>
      <c r="F49" s="112">
        <f>SUM(F89:F93)</f>
        <v>25000</v>
      </c>
    </row>
    <row r="50" spans="1:6" s="38" customFormat="1" ht="28.5" customHeight="1" hidden="1">
      <c r="A50" s="62">
        <v>3020</v>
      </c>
      <c r="B50" s="63" t="s">
        <v>46</v>
      </c>
      <c r="C50" s="87" t="s">
        <v>47</v>
      </c>
      <c r="D50" s="88"/>
      <c r="E50" s="89"/>
      <c r="F50" s="109"/>
    </row>
    <row r="51" spans="1:6" s="38" customFormat="1" ht="29.25" customHeight="1" hidden="1">
      <c r="A51" s="62">
        <v>3040</v>
      </c>
      <c r="B51" s="63" t="s">
        <v>38</v>
      </c>
      <c r="C51" s="87" t="s">
        <v>21</v>
      </c>
      <c r="D51" s="88"/>
      <c r="E51" s="89"/>
      <c r="F51" s="109"/>
    </row>
    <row r="52" spans="1:6" s="47" customFormat="1" ht="15.75" customHeight="1" hidden="1">
      <c r="A52" s="62">
        <v>4210</v>
      </c>
      <c r="B52" s="63" t="s">
        <v>23</v>
      </c>
      <c r="C52" s="87" t="s">
        <v>21</v>
      </c>
      <c r="D52" s="88"/>
      <c r="E52" s="89"/>
      <c r="F52" s="113"/>
    </row>
    <row r="53" spans="1:6" s="108" customFormat="1" ht="14.25" customHeight="1" hidden="1">
      <c r="A53" s="102"/>
      <c r="B53" s="103" t="s">
        <v>48</v>
      </c>
      <c r="C53" s="104"/>
      <c r="D53" s="105"/>
      <c r="E53" s="106"/>
      <c r="F53" s="107"/>
    </row>
    <row r="54" spans="1:6" s="108" customFormat="1" ht="14.25" customHeight="1" hidden="1">
      <c r="A54" s="102"/>
      <c r="B54" s="103" t="s">
        <v>49</v>
      </c>
      <c r="C54" s="104"/>
      <c r="D54" s="105"/>
      <c r="E54" s="106"/>
      <c r="F54" s="107"/>
    </row>
    <row r="55" spans="1:6" s="108" customFormat="1" ht="14.25" customHeight="1" hidden="1">
      <c r="A55" s="102"/>
      <c r="B55" s="103" t="s">
        <v>50</v>
      </c>
      <c r="C55" s="104"/>
      <c r="D55" s="105"/>
      <c r="E55" s="106"/>
      <c r="F55" s="107"/>
    </row>
    <row r="56" spans="1:6" s="108" customFormat="1" ht="14.25" customHeight="1" hidden="1">
      <c r="A56" s="102"/>
      <c r="B56" s="103" t="s">
        <v>51</v>
      </c>
      <c r="C56" s="104"/>
      <c r="D56" s="105"/>
      <c r="E56" s="106"/>
      <c r="F56" s="107"/>
    </row>
    <row r="57" spans="1:6" s="108" customFormat="1" ht="14.25" customHeight="1" hidden="1">
      <c r="A57" s="102"/>
      <c r="B57" s="103" t="s">
        <v>52</v>
      </c>
      <c r="C57" s="104"/>
      <c r="D57" s="105"/>
      <c r="E57" s="106"/>
      <c r="F57" s="107"/>
    </row>
    <row r="58" spans="1:6" s="108" customFormat="1" ht="17.25" customHeight="1" hidden="1">
      <c r="A58" s="114"/>
      <c r="B58" s="115" t="s">
        <v>53</v>
      </c>
      <c r="C58" s="116"/>
      <c r="D58" s="117"/>
      <c r="E58" s="118"/>
      <c r="F58" s="119"/>
    </row>
    <row r="59" spans="1:6" s="108" customFormat="1" ht="14.25" customHeight="1" hidden="1">
      <c r="A59" s="102"/>
      <c r="B59" s="103" t="s">
        <v>54</v>
      </c>
      <c r="C59" s="104"/>
      <c r="D59" s="105"/>
      <c r="E59" s="106"/>
      <c r="F59" s="107"/>
    </row>
    <row r="60" spans="1:6" s="108" customFormat="1" ht="14.25" customHeight="1" hidden="1">
      <c r="A60" s="102"/>
      <c r="B60" s="103" t="s">
        <v>55</v>
      </c>
      <c r="C60" s="104"/>
      <c r="D60" s="105"/>
      <c r="E60" s="106"/>
      <c r="F60" s="107"/>
    </row>
    <row r="61" spans="1:6" s="108" customFormat="1" ht="14.25" customHeight="1" hidden="1">
      <c r="A61" s="102"/>
      <c r="B61" s="103" t="s">
        <v>56</v>
      </c>
      <c r="C61" s="104"/>
      <c r="D61" s="105"/>
      <c r="E61" s="106"/>
      <c r="F61" s="107"/>
    </row>
    <row r="62" spans="1:6" s="108" customFormat="1" ht="14.25" customHeight="1" hidden="1">
      <c r="A62" s="102"/>
      <c r="B62" s="103" t="s">
        <v>57</v>
      </c>
      <c r="C62" s="104"/>
      <c r="D62" s="105"/>
      <c r="E62" s="106"/>
      <c r="F62" s="107"/>
    </row>
    <row r="63" spans="1:6" s="108" customFormat="1" ht="14.25" customHeight="1" hidden="1">
      <c r="A63" s="102"/>
      <c r="B63" s="103" t="s">
        <v>58</v>
      </c>
      <c r="C63" s="104"/>
      <c r="D63" s="105"/>
      <c r="E63" s="106"/>
      <c r="F63" s="107"/>
    </row>
    <row r="64" spans="1:6" s="108" customFormat="1" ht="14.25" customHeight="1" hidden="1">
      <c r="A64" s="102"/>
      <c r="B64" s="103" t="s">
        <v>59</v>
      </c>
      <c r="C64" s="104"/>
      <c r="D64" s="105"/>
      <c r="E64" s="106"/>
      <c r="F64" s="107"/>
    </row>
    <row r="65" spans="1:6" s="108" customFormat="1" ht="14.25" customHeight="1" hidden="1">
      <c r="A65" s="102"/>
      <c r="B65" s="103" t="s">
        <v>60</v>
      </c>
      <c r="C65" s="104"/>
      <c r="D65" s="105"/>
      <c r="E65" s="106"/>
      <c r="F65" s="107"/>
    </row>
    <row r="66" spans="1:6" s="47" customFormat="1" ht="15.75" customHeight="1" hidden="1">
      <c r="A66" s="62">
        <v>4110</v>
      </c>
      <c r="B66" s="101" t="s">
        <v>61</v>
      </c>
      <c r="C66" s="87" t="s">
        <v>18</v>
      </c>
      <c r="D66" s="88"/>
      <c r="E66" s="89"/>
      <c r="F66" s="120"/>
    </row>
    <row r="67" spans="1:6" s="108" customFormat="1" ht="13.5" customHeight="1" hidden="1">
      <c r="A67" s="102"/>
      <c r="B67" s="121" t="s">
        <v>54</v>
      </c>
      <c r="C67" s="104"/>
      <c r="D67" s="105"/>
      <c r="E67" s="106"/>
      <c r="F67" s="107"/>
    </row>
    <row r="68" spans="1:6" s="108" customFormat="1" ht="13.5" customHeight="1" hidden="1">
      <c r="A68" s="102"/>
      <c r="B68" s="103" t="s">
        <v>58</v>
      </c>
      <c r="C68" s="104"/>
      <c r="D68" s="105"/>
      <c r="E68" s="106"/>
      <c r="F68" s="107"/>
    </row>
    <row r="69" spans="1:6" s="108" customFormat="1" ht="12.75" hidden="1">
      <c r="A69" s="102"/>
      <c r="B69" s="103"/>
      <c r="C69" s="104"/>
      <c r="D69" s="105"/>
      <c r="E69" s="106"/>
      <c r="F69" s="107"/>
    </row>
    <row r="70" spans="1:6" s="47" customFormat="1" ht="27.75" hidden="1">
      <c r="A70" s="62">
        <v>4210</v>
      </c>
      <c r="B70" s="63" t="s">
        <v>62</v>
      </c>
      <c r="C70" s="87" t="s">
        <v>18</v>
      </c>
      <c r="D70" s="88"/>
      <c r="E70" s="89"/>
      <c r="F70" s="90"/>
    </row>
    <row r="71" spans="1:6" s="47" customFormat="1" ht="15" hidden="1">
      <c r="A71" s="62">
        <v>4260</v>
      </c>
      <c r="B71" s="101" t="s">
        <v>63</v>
      </c>
      <c r="C71" s="87" t="s">
        <v>18</v>
      </c>
      <c r="D71" s="88"/>
      <c r="E71" s="89"/>
      <c r="F71" s="90"/>
    </row>
    <row r="72" spans="1:6" s="123" customFormat="1" ht="15.75" customHeight="1" hidden="1">
      <c r="A72" s="62">
        <v>4300</v>
      </c>
      <c r="B72" s="63" t="s">
        <v>24</v>
      </c>
      <c r="C72" s="87" t="s">
        <v>18</v>
      </c>
      <c r="D72" s="122"/>
      <c r="E72" s="89">
        <f>SUM(E73:E74)</f>
        <v>0</v>
      </c>
      <c r="F72" s="90">
        <f>SUM(F73:F74)</f>
        <v>0</v>
      </c>
    </row>
    <row r="73" spans="1:6" s="108" customFormat="1" ht="16.5" customHeight="1" hidden="1">
      <c r="A73" s="102"/>
      <c r="B73" s="124" t="s">
        <v>64</v>
      </c>
      <c r="C73" s="104"/>
      <c r="D73" s="105"/>
      <c r="E73" s="106"/>
      <c r="F73" s="107"/>
    </row>
    <row r="74" spans="1:6" s="123" customFormat="1" ht="18" customHeight="1" hidden="1">
      <c r="A74" s="125"/>
      <c r="B74" s="124" t="s">
        <v>65</v>
      </c>
      <c r="C74" s="82"/>
      <c r="D74" s="122"/>
      <c r="E74" s="126"/>
      <c r="F74" s="127"/>
    </row>
    <row r="75" spans="1:6" s="47" customFormat="1" ht="15" hidden="1">
      <c r="A75" s="62">
        <v>4300</v>
      </c>
      <c r="B75" s="63" t="s">
        <v>66</v>
      </c>
      <c r="C75" s="87"/>
      <c r="D75" s="88"/>
      <c r="E75" s="89"/>
      <c r="F75" s="90"/>
    </row>
    <row r="76" spans="1:6" s="108" customFormat="1" ht="14.25" customHeight="1" hidden="1">
      <c r="A76" s="102"/>
      <c r="B76" s="103" t="s">
        <v>48</v>
      </c>
      <c r="C76" s="104"/>
      <c r="D76" s="105"/>
      <c r="E76" s="106"/>
      <c r="F76" s="107"/>
    </row>
    <row r="77" spans="1:6" s="108" customFormat="1" ht="14.25" customHeight="1" hidden="1">
      <c r="A77" s="102"/>
      <c r="B77" s="103" t="s">
        <v>49</v>
      </c>
      <c r="C77" s="104"/>
      <c r="D77" s="105"/>
      <c r="E77" s="106"/>
      <c r="F77" s="107"/>
    </row>
    <row r="78" spans="1:6" s="108" customFormat="1" ht="14.25" customHeight="1" hidden="1">
      <c r="A78" s="102"/>
      <c r="B78" s="103" t="s">
        <v>50</v>
      </c>
      <c r="C78" s="104"/>
      <c r="D78" s="105"/>
      <c r="E78" s="106"/>
      <c r="F78" s="107"/>
    </row>
    <row r="79" spans="1:6" s="108" customFormat="1" ht="14.25" customHeight="1" hidden="1">
      <c r="A79" s="102"/>
      <c r="B79" s="103" t="s">
        <v>51</v>
      </c>
      <c r="C79" s="104"/>
      <c r="D79" s="105"/>
      <c r="E79" s="106"/>
      <c r="F79" s="107"/>
    </row>
    <row r="80" spans="1:6" s="108" customFormat="1" ht="14.25" customHeight="1" hidden="1">
      <c r="A80" s="102"/>
      <c r="B80" s="103" t="s">
        <v>52</v>
      </c>
      <c r="C80" s="104"/>
      <c r="D80" s="105"/>
      <c r="E80" s="106"/>
      <c r="F80" s="107"/>
    </row>
    <row r="81" spans="1:6" s="108" customFormat="1" ht="14.25" customHeight="1" hidden="1">
      <c r="A81" s="102"/>
      <c r="B81" s="103" t="s">
        <v>53</v>
      </c>
      <c r="C81" s="104"/>
      <c r="D81" s="105"/>
      <c r="E81" s="106"/>
      <c r="F81" s="107"/>
    </row>
    <row r="82" spans="1:6" s="108" customFormat="1" ht="14.25" customHeight="1" hidden="1">
      <c r="A82" s="102"/>
      <c r="B82" s="103" t="s">
        <v>54</v>
      </c>
      <c r="C82" s="104"/>
      <c r="D82" s="105"/>
      <c r="E82" s="106"/>
      <c r="F82" s="107"/>
    </row>
    <row r="83" spans="1:6" s="108" customFormat="1" ht="14.25" customHeight="1" hidden="1">
      <c r="A83" s="102"/>
      <c r="B83" s="103" t="s">
        <v>55</v>
      </c>
      <c r="C83" s="104"/>
      <c r="D83" s="105"/>
      <c r="E83" s="106"/>
      <c r="F83" s="107"/>
    </row>
    <row r="84" spans="1:6" s="108" customFormat="1" ht="14.25" customHeight="1" hidden="1">
      <c r="A84" s="102"/>
      <c r="B84" s="103" t="s">
        <v>56</v>
      </c>
      <c r="C84" s="104"/>
      <c r="D84" s="105"/>
      <c r="E84" s="106"/>
      <c r="F84" s="107"/>
    </row>
    <row r="85" spans="1:6" s="108" customFormat="1" ht="14.25" customHeight="1" hidden="1">
      <c r="A85" s="102"/>
      <c r="B85" s="103" t="s">
        <v>57</v>
      </c>
      <c r="C85" s="104"/>
      <c r="D85" s="105"/>
      <c r="E85" s="106"/>
      <c r="F85" s="107"/>
    </row>
    <row r="86" spans="1:6" s="108" customFormat="1" ht="14.25" customHeight="1" hidden="1">
      <c r="A86" s="102"/>
      <c r="B86" s="103" t="s">
        <v>58</v>
      </c>
      <c r="C86" s="104"/>
      <c r="D86" s="105"/>
      <c r="E86" s="106"/>
      <c r="F86" s="107"/>
    </row>
    <row r="87" spans="1:6" s="108" customFormat="1" ht="14.25" customHeight="1" hidden="1">
      <c r="A87" s="102"/>
      <c r="B87" s="103" t="s">
        <v>59</v>
      </c>
      <c r="C87" s="104"/>
      <c r="D87" s="105"/>
      <c r="E87" s="106"/>
      <c r="F87" s="107"/>
    </row>
    <row r="88" spans="1:6" s="108" customFormat="1" ht="14.25" customHeight="1" hidden="1">
      <c r="A88" s="102"/>
      <c r="B88" s="103" t="s">
        <v>60</v>
      </c>
      <c r="C88" s="104"/>
      <c r="D88" s="105"/>
      <c r="E88" s="106"/>
      <c r="F88" s="107"/>
    </row>
    <row r="89" spans="1:6" s="47" customFormat="1" ht="18" customHeight="1">
      <c r="A89" s="62">
        <v>4210</v>
      </c>
      <c r="B89" s="63" t="s">
        <v>23</v>
      </c>
      <c r="C89" s="87"/>
      <c r="D89" s="88"/>
      <c r="E89" s="89">
        <v>25000</v>
      </c>
      <c r="F89" s="90"/>
    </row>
    <row r="90" spans="1:6" s="47" customFormat="1" ht="18" customHeight="1" thickBot="1">
      <c r="A90" s="62">
        <v>4300</v>
      </c>
      <c r="B90" s="63" t="s">
        <v>24</v>
      </c>
      <c r="C90" s="87"/>
      <c r="D90" s="88"/>
      <c r="E90" s="89"/>
      <c r="F90" s="90">
        <v>25000</v>
      </c>
    </row>
    <row r="91" spans="1:6" s="47" customFormat="1" ht="14.25" customHeight="1" hidden="1">
      <c r="A91" s="48">
        <v>4300</v>
      </c>
      <c r="B91" s="49" t="s">
        <v>24</v>
      </c>
      <c r="C91" s="92" t="s">
        <v>21</v>
      </c>
      <c r="D91" s="93"/>
      <c r="E91" s="94"/>
      <c r="F91" s="95"/>
    </row>
    <row r="92" spans="1:6" s="47" customFormat="1" ht="14.25" customHeight="1" hidden="1">
      <c r="A92" s="62">
        <v>4430</v>
      </c>
      <c r="B92" s="101" t="s">
        <v>67</v>
      </c>
      <c r="C92" s="87" t="s">
        <v>45</v>
      </c>
      <c r="D92" s="88"/>
      <c r="E92" s="89"/>
      <c r="F92" s="90"/>
    </row>
    <row r="93" spans="1:6" s="108" customFormat="1" ht="13.5" customHeight="1" hidden="1">
      <c r="A93" s="62">
        <v>4430</v>
      </c>
      <c r="B93" s="101" t="s">
        <v>67</v>
      </c>
      <c r="C93" s="87" t="s">
        <v>21</v>
      </c>
      <c r="D93" s="88"/>
      <c r="E93" s="89"/>
      <c r="F93" s="90"/>
    </row>
    <row r="94" spans="1:6" s="108" customFormat="1" ht="18.75" customHeight="1" hidden="1">
      <c r="A94" s="62">
        <v>4350</v>
      </c>
      <c r="B94" s="101" t="s">
        <v>68</v>
      </c>
      <c r="C94" s="87" t="s">
        <v>21</v>
      </c>
      <c r="D94" s="88"/>
      <c r="E94" s="89"/>
      <c r="F94" s="90"/>
    </row>
    <row r="95" spans="1:6" s="108" customFormat="1" ht="31.5" customHeight="1" thickBot="1" thickTop="1">
      <c r="A95" s="32">
        <v>754</v>
      </c>
      <c r="B95" s="70" t="s">
        <v>69</v>
      </c>
      <c r="C95" s="71"/>
      <c r="D95" s="72"/>
      <c r="E95" s="73">
        <f>E96</f>
        <v>20000</v>
      </c>
      <c r="F95" s="74">
        <f>F96</f>
        <v>20000</v>
      </c>
    </row>
    <row r="96" spans="1:6" s="108" customFormat="1" ht="21" customHeight="1" thickTop="1">
      <c r="A96" s="39">
        <v>75412</v>
      </c>
      <c r="B96" s="128" t="s">
        <v>118</v>
      </c>
      <c r="C96" s="129"/>
      <c r="D96" s="130"/>
      <c r="E96" s="131">
        <f>SUM(E97:E98)</f>
        <v>20000</v>
      </c>
      <c r="F96" s="132">
        <f>SUM(F97:F98)</f>
        <v>20000</v>
      </c>
    </row>
    <row r="97" spans="1:6" s="108" customFormat="1" ht="46.5" customHeight="1">
      <c r="A97" s="62">
        <v>2820</v>
      </c>
      <c r="B97" s="101" t="s">
        <v>119</v>
      </c>
      <c r="C97" s="162" t="s">
        <v>70</v>
      </c>
      <c r="D97" s="88"/>
      <c r="E97" s="89">
        <v>20000</v>
      </c>
      <c r="F97" s="90"/>
    </row>
    <row r="98" spans="1:6" s="108" customFormat="1" ht="46.5" customHeight="1" thickBot="1">
      <c r="A98" s="62">
        <v>2820</v>
      </c>
      <c r="B98" s="101" t="s">
        <v>119</v>
      </c>
      <c r="C98" s="162" t="s">
        <v>120</v>
      </c>
      <c r="D98" s="88"/>
      <c r="E98" s="89"/>
      <c r="F98" s="90">
        <v>20000</v>
      </c>
    </row>
    <row r="99" spans="1:6" s="38" customFormat="1" ht="19.5" customHeight="1" hidden="1" thickBot="1" thickTop="1">
      <c r="A99" s="133">
        <v>758</v>
      </c>
      <c r="B99" s="134" t="s">
        <v>72</v>
      </c>
      <c r="C99" s="71" t="s">
        <v>73</v>
      </c>
      <c r="D99" s="72"/>
      <c r="E99" s="73">
        <f>SUM(E100)</f>
        <v>0</v>
      </c>
      <c r="F99" s="74"/>
    </row>
    <row r="100" spans="1:6" s="38" customFormat="1" ht="28.5" customHeight="1" hidden="1" thickTop="1">
      <c r="A100" s="135">
        <v>75818</v>
      </c>
      <c r="B100" s="136" t="s">
        <v>74</v>
      </c>
      <c r="C100" s="76"/>
      <c r="D100" s="77"/>
      <c r="E100" s="78">
        <f>SUM(E101:E104)</f>
        <v>0</v>
      </c>
      <c r="F100" s="79"/>
    </row>
    <row r="101" spans="1:6" s="47" customFormat="1" ht="17.25" customHeight="1" hidden="1">
      <c r="A101" s="56">
        <v>4810</v>
      </c>
      <c r="B101" s="137" t="s">
        <v>75</v>
      </c>
      <c r="C101" s="138"/>
      <c r="D101" s="139"/>
      <c r="E101" s="140"/>
      <c r="F101" s="141"/>
    </row>
    <row r="102" spans="1:6" s="47" customFormat="1" ht="18" customHeight="1" hidden="1">
      <c r="A102" s="62">
        <v>4300</v>
      </c>
      <c r="B102" s="101" t="s">
        <v>24</v>
      </c>
      <c r="C102" s="87"/>
      <c r="D102" s="88"/>
      <c r="E102" s="89"/>
      <c r="F102" s="90"/>
    </row>
    <row r="103" spans="1:6" s="47" customFormat="1" ht="16.5" customHeight="1" hidden="1">
      <c r="A103" s="62">
        <v>4170</v>
      </c>
      <c r="B103" s="63" t="s">
        <v>76</v>
      </c>
      <c r="C103" s="87"/>
      <c r="D103" s="88"/>
      <c r="E103" s="89"/>
      <c r="F103" s="90"/>
    </row>
    <row r="104" spans="1:6" s="47" customFormat="1" ht="25.5" customHeight="1" hidden="1" thickBot="1">
      <c r="A104" s="62">
        <v>4300</v>
      </c>
      <c r="B104" s="101" t="s">
        <v>24</v>
      </c>
      <c r="C104" s="87"/>
      <c r="D104" s="88"/>
      <c r="E104" s="89"/>
      <c r="F104" s="90"/>
    </row>
    <row r="105" spans="1:6" s="47" customFormat="1" ht="30.75" hidden="1" thickTop="1">
      <c r="A105" s="48">
        <v>6060</v>
      </c>
      <c r="B105" s="49" t="s">
        <v>79</v>
      </c>
      <c r="C105" s="92"/>
      <c r="D105" s="93"/>
      <c r="E105" s="94"/>
      <c r="F105" s="95"/>
    </row>
    <row r="106" spans="1:6" s="47" customFormat="1" ht="15.75" customHeight="1" hidden="1">
      <c r="A106" s="64">
        <v>80145</v>
      </c>
      <c r="B106" s="65" t="s">
        <v>86</v>
      </c>
      <c r="C106" s="97"/>
      <c r="D106" s="98"/>
      <c r="E106" s="99">
        <f>SUM(E107:E108)</f>
        <v>0</v>
      </c>
      <c r="F106" s="100">
        <f>SUM(F107:F108)</f>
        <v>0</v>
      </c>
    </row>
    <row r="107" spans="1:6" s="47" customFormat="1" ht="14.25" customHeight="1" hidden="1">
      <c r="A107" s="62">
        <v>4170</v>
      </c>
      <c r="B107" s="63" t="s">
        <v>87</v>
      </c>
      <c r="C107" s="87"/>
      <c r="D107" s="88"/>
      <c r="E107" s="89"/>
      <c r="F107" s="90"/>
    </row>
    <row r="108" spans="1:6" s="47" customFormat="1" ht="14.25" customHeight="1" hidden="1">
      <c r="A108" s="62">
        <v>4300</v>
      </c>
      <c r="B108" s="101" t="s">
        <v>24</v>
      </c>
      <c r="C108" s="92"/>
      <c r="D108" s="93"/>
      <c r="E108" s="94"/>
      <c r="F108" s="95"/>
    </row>
    <row r="109" spans="1:6" s="47" customFormat="1" ht="22.5" customHeight="1" hidden="1">
      <c r="A109" s="64">
        <v>80146</v>
      </c>
      <c r="B109" s="65" t="s">
        <v>88</v>
      </c>
      <c r="C109" s="97"/>
      <c r="D109" s="98"/>
      <c r="E109" s="99">
        <f>SUM(E110:E112)</f>
        <v>0</v>
      </c>
      <c r="F109" s="100">
        <f>SUM(F110:F112)</f>
        <v>0</v>
      </c>
    </row>
    <row r="110" spans="1:6" s="47" customFormat="1" ht="30.75" hidden="1" thickTop="1">
      <c r="A110" s="62">
        <v>2510</v>
      </c>
      <c r="B110" s="101" t="s">
        <v>27</v>
      </c>
      <c r="C110" s="87"/>
      <c r="D110" s="88"/>
      <c r="E110" s="89"/>
      <c r="F110" s="90"/>
    </row>
    <row r="111" spans="1:6" s="47" customFormat="1" ht="12" customHeight="1" hidden="1">
      <c r="A111" s="62">
        <v>4110</v>
      </c>
      <c r="B111" s="101" t="s">
        <v>82</v>
      </c>
      <c r="C111" s="87"/>
      <c r="D111" s="88"/>
      <c r="E111" s="89"/>
      <c r="F111" s="90"/>
    </row>
    <row r="112" spans="1:6" s="47" customFormat="1" ht="12" customHeight="1" hidden="1">
      <c r="A112" s="48">
        <v>4300</v>
      </c>
      <c r="B112" s="91" t="s">
        <v>24</v>
      </c>
      <c r="C112" s="92"/>
      <c r="D112" s="93"/>
      <c r="E112" s="94"/>
      <c r="F112" s="95"/>
    </row>
    <row r="113" spans="1:6" s="47" customFormat="1" ht="22.5" customHeight="1" hidden="1">
      <c r="A113" s="64">
        <v>80195</v>
      </c>
      <c r="B113" s="65" t="s">
        <v>19</v>
      </c>
      <c r="C113" s="76"/>
      <c r="D113" s="77"/>
      <c r="E113" s="78">
        <f>SUM(E114:E118)+E120</f>
        <v>0</v>
      </c>
      <c r="F113" s="79">
        <f>SUM(F114:F119)+F120</f>
        <v>0</v>
      </c>
    </row>
    <row r="114" spans="1:6" s="47" customFormat="1" ht="16.5" customHeight="1" hidden="1">
      <c r="A114" s="62">
        <v>4010</v>
      </c>
      <c r="B114" s="101" t="s">
        <v>81</v>
      </c>
      <c r="C114" s="87"/>
      <c r="D114" s="88"/>
      <c r="E114" s="89"/>
      <c r="F114" s="90"/>
    </row>
    <row r="115" spans="1:6" s="47" customFormat="1" ht="16.5" customHeight="1" hidden="1">
      <c r="A115" s="62">
        <v>4170</v>
      </c>
      <c r="B115" s="63" t="s">
        <v>87</v>
      </c>
      <c r="C115" s="87"/>
      <c r="D115" s="88"/>
      <c r="E115" s="89"/>
      <c r="F115" s="90"/>
    </row>
    <row r="116" spans="1:6" s="47" customFormat="1" ht="16.5" customHeight="1" hidden="1">
      <c r="A116" s="62">
        <v>4210</v>
      </c>
      <c r="B116" s="63" t="s">
        <v>23</v>
      </c>
      <c r="C116" s="87"/>
      <c r="D116" s="88"/>
      <c r="E116" s="89"/>
      <c r="F116" s="90"/>
    </row>
    <row r="117" spans="1:6" s="47" customFormat="1" ht="16.5" customHeight="1" hidden="1">
      <c r="A117" s="62">
        <v>4300</v>
      </c>
      <c r="B117" s="63" t="s">
        <v>24</v>
      </c>
      <c r="C117" s="87"/>
      <c r="D117" s="88"/>
      <c r="E117" s="89"/>
      <c r="F117" s="90"/>
    </row>
    <row r="118" spans="1:6" s="47" customFormat="1" ht="16.5" customHeight="1" hidden="1">
      <c r="A118" s="48">
        <v>4440</v>
      </c>
      <c r="B118" s="49" t="s">
        <v>84</v>
      </c>
      <c r="C118" s="92"/>
      <c r="D118" s="93"/>
      <c r="E118" s="94"/>
      <c r="F118" s="95"/>
    </row>
    <row r="119" spans="1:6" s="108" customFormat="1" ht="13.5" hidden="1" thickTop="1">
      <c r="A119" s="102"/>
      <c r="B119" s="121" t="s">
        <v>89</v>
      </c>
      <c r="C119" s="104"/>
      <c r="D119" s="105"/>
      <c r="E119" s="106"/>
      <c r="F119" s="107"/>
    </row>
    <row r="120" spans="1:6" s="86" customFormat="1" ht="48" customHeight="1" hidden="1">
      <c r="A120" s="156"/>
      <c r="B120" s="157" t="s">
        <v>90</v>
      </c>
      <c r="C120" s="158"/>
      <c r="D120" s="159"/>
      <c r="E120" s="160">
        <f>SUM(E121:E124)</f>
        <v>0</v>
      </c>
      <c r="F120" s="161">
        <f>SUM(F121:F124)</f>
        <v>0</v>
      </c>
    </row>
    <row r="121" spans="1:6" s="47" customFormat="1" ht="17.25" customHeight="1" hidden="1">
      <c r="A121" s="62">
        <v>4040</v>
      </c>
      <c r="B121" s="63" t="s">
        <v>40</v>
      </c>
      <c r="C121" s="87"/>
      <c r="D121" s="88"/>
      <c r="E121" s="89"/>
      <c r="F121" s="90"/>
    </row>
    <row r="122" spans="1:6" s="47" customFormat="1" ht="18" customHeight="1" hidden="1">
      <c r="A122" s="62">
        <v>4300</v>
      </c>
      <c r="B122" s="63" t="s">
        <v>24</v>
      </c>
      <c r="C122" s="87"/>
      <c r="D122" s="88"/>
      <c r="E122" s="89"/>
      <c r="F122" s="90"/>
    </row>
    <row r="123" spans="1:6" s="47" customFormat="1" ht="18" customHeight="1" hidden="1">
      <c r="A123" s="62">
        <v>4350</v>
      </c>
      <c r="B123" s="101" t="s">
        <v>68</v>
      </c>
      <c r="C123" s="87"/>
      <c r="D123" s="88"/>
      <c r="E123" s="89"/>
      <c r="F123" s="90"/>
    </row>
    <row r="124" spans="1:6" s="47" customFormat="1" ht="15.75" hidden="1" thickTop="1">
      <c r="A124" s="62">
        <v>4350</v>
      </c>
      <c r="B124" s="101" t="s">
        <v>78</v>
      </c>
      <c r="C124" s="87"/>
      <c r="D124" s="88"/>
      <c r="E124" s="89"/>
      <c r="F124" s="90"/>
    </row>
    <row r="125" spans="1:6" s="38" customFormat="1" ht="23.25" customHeight="1" thickBot="1" thickTop="1">
      <c r="A125" s="32">
        <v>851</v>
      </c>
      <c r="B125" s="70" t="s">
        <v>91</v>
      </c>
      <c r="C125" s="71" t="s">
        <v>92</v>
      </c>
      <c r="D125" s="72"/>
      <c r="E125" s="73">
        <f>E126</f>
        <v>100</v>
      </c>
      <c r="F125" s="74">
        <f>F126</f>
        <v>100</v>
      </c>
    </row>
    <row r="126" spans="1:6" s="38" customFormat="1" ht="22.5" customHeight="1" thickTop="1">
      <c r="A126" s="54">
        <v>85195</v>
      </c>
      <c r="B126" s="96" t="s">
        <v>19</v>
      </c>
      <c r="C126" s="97"/>
      <c r="D126" s="98"/>
      <c r="E126" s="99">
        <f>SUM(E127:E129)</f>
        <v>100</v>
      </c>
      <c r="F126" s="100">
        <f>SUM(F127:F129)</f>
        <v>100</v>
      </c>
    </row>
    <row r="127" spans="1:6" s="47" customFormat="1" ht="18.75" customHeight="1">
      <c r="A127" s="62">
        <v>4300</v>
      </c>
      <c r="B127" s="63" t="s">
        <v>122</v>
      </c>
      <c r="C127" s="87"/>
      <c r="D127" s="88"/>
      <c r="E127" s="89">
        <v>100</v>
      </c>
      <c r="F127" s="90"/>
    </row>
    <row r="128" spans="1:6" s="47" customFormat="1" ht="30.75" hidden="1" thickBot="1">
      <c r="A128" s="62">
        <v>6050</v>
      </c>
      <c r="B128" s="63" t="s">
        <v>93</v>
      </c>
      <c r="C128" s="87"/>
      <c r="D128" s="88"/>
      <c r="E128" s="89"/>
      <c r="F128" s="90"/>
    </row>
    <row r="129" spans="1:6" s="47" customFormat="1" ht="18.75" customHeight="1">
      <c r="A129" s="48">
        <v>4410</v>
      </c>
      <c r="B129" s="49" t="s">
        <v>121</v>
      </c>
      <c r="C129" s="92"/>
      <c r="D129" s="93"/>
      <c r="E129" s="94"/>
      <c r="F129" s="95">
        <v>100</v>
      </c>
    </row>
    <row r="130" spans="1:6" s="38" customFormat="1" ht="30" customHeight="1" thickBot="1">
      <c r="A130" s="174">
        <v>852</v>
      </c>
      <c r="B130" s="259" t="s">
        <v>94</v>
      </c>
      <c r="C130" s="176"/>
      <c r="D130" s="260">
        <f>D131+D142+D150</f>
        <v>230819</v>
      </c>
      <c r="E130" s="261">
        <f>E131+E142+E150</f>
        <v>1500</v>
      </c>
      <c r="F130" s="262">
        <f>F131+F142+F150</f>
        <v>493319</v>
      </c>
    </row>
    <row r="131" spans="1:6" s="38" customFormat="1" ht="50.25" customHeight="1" thickTop="1">
      <c r="A131" s="64">
        <v>85212</v>
      </c>
      <c r="B131" s="75" t="s">
        <v>123</v>
      </c>
      <c r="C131" s="76" t="s">
        <v>92</v>
      </c>
      <c r="D131" s="77"/>
      <c r="E131" s="78"/>
      <c r="F131" s="79">
        <f>SUM(F132:F137)</f>
        <v>261000</v>
      </c>
    </row>
    <row r="132" spans="1:6" s="47" customFormat="1" ht="21.75" customHeight="1">
      <c r="A132" s="62">
        <v>4010</v>
      </c>
      <c r="B132" s="101" t="s">
        <v>81</v>
      </c>
      <c r="C132" s="162"/>
      <c r="D132" s="173"/>
      <c r="E132" s="89"/>
      <c r="F132" s="90">
        <v>110770</v>
      </c>
    </row>
    <row r="133" spans="1:6" s="47" customFormat="1" ht="21" customHeight="1">
      <c r="A133" s="171" t="s">
        <v>102</v>
      </c>
      <c r="B133" s="63" t="s">
        <v>82</v>
      </c>
      <c r="C133" s="162"/>
      <c r="D133" s="173"/>
      <c r="E133" s="89"/>
      <c r="F133" s="90">
        <v>19640</v>
      </c>
    </row>
    <row r="134" spans="1:6" s="47" customFormat="1" ht="20.25" customHeight="1">
      <c r="A134" s="171" t="s">
        <v>103</v>
      </c>
      <c r="B134" s="63" t="s">
        <v>83</v>
      </c>
      <c r="C134" s="162"/>
      <c r="D134" s="173"/>
      <c r="E134" s="89"/>
      <c r="F134" s="90">
        <v>2700</v>
      </c>
    </row>
    <row r="135" spans="1:6" s="2" customFormat="1" ht="21" customHeight="1">
      <c r="A135" s="62">
        <v>4210</v>
      </c>
      <c r="B135" s="101" t="s">
        <v>23</v>
      </c>
      <c r="C135" s="185"/>
      <c r="D135" s="186"/>
      <c r="E135" s="187"/>
      <c r="F135" s="90">
        <v>40000</v>
      </c>
    </row>
    <row r="136" spans="1:6" s="2" customFormat="1" ht="21.75" customHeight="1">
      <c r="A136" s="62">
        <v>4440</v>
      </c>
      <c r="B136" s="101" t="s">
        <v>84</v>
      </c>
      <c r="C136" s="185"/>
      <c r="D136" s="186"/>
      <c r="E136" s="187"/>
      <c r="F136" s="90">
        <v>1890</v>
      </c>
    </row>
    <row r="137" spans="1:6" s="2" customFormat="1" ht="32.25" customHeight="1">
      <c r="A137" s="62">
        <v>6060</v>
      </c>
      <c r="B137" s="101" t="s">
        <v>79</v>
      </c>
      <c r="C137" s="185"/>
      <c r="D137" s="186"/>
      <c r="E137" s="187"/>
      <c r="F137" s="90">
        <v>86000</v>
      </c>
    </row>
    <row r="138" spans="1:6" s="47" customFormat="1" ht="18" customHeight="1" hidden="1">
      <c r="A138" s="48">
        <v>4300</v>
      </c>
      <c r="B138" s="49" t="s">
        <v>24</v>
      </c>
      <c r="C138" s="97"/>
      <c r="D138" s="98"/>
      <c r="E138" s="94"/>
      <c r="F138" s="95"/>
    </row>
    <row r="139" spans="1:6" s="38" customFormat="1" ht="21.75" customHeight="1" hidden="1">
      <c r="A139" s="64">
        <v>85204</v>
      </c>
      <c r="B139" s="75" t="s">
        <v>96</v>
      </c>
      <c r="C139" s="76"/>
      <c r="D139" s="166"/>
      <c r="E139" s="78">
        <f>E140</f>
        <v>0</v>
      </c>
      <c r="F139" s="79"/>
    </row>
    <row r="140" spans="1:6" s="47" customFormat="1" ht="18" customHeight="1" hidden="1">
      <c r="A140" s="45">
        <v>4300</v>
      </c>
      <c r="B140" s="46" t="s">
        <v>24</v>
      </c>
      <c r="C140" s="167"/>
      <c r="D140" s="168"/>
      <c r="E140" s="148"/>
      <c r="F140" s="149"/>
    </row>
    <row r="141" spans="1:6" s="47" customFormat="1" ht="21" customHeight="1" hidden="1">
      <c r="A141" s="48">
        <v>3110</v>
      </c>
      <c r="B141" s="49" t="s">
        <v>97</v>
      </c>
      <c r="C141" s="97"/>
      <c r="D141" s="98"/>
      <c r="E141" s="94"/>
      <c r="F141" s="95"/>
    </row>
    <row r="142" spans="1:6" s="38" customFormat="1" ht="36" customHeight="1">
      <c r="A142" s="64">
        <v>85214</v>
      </c>
      <c r="B142" s="75" t="s">
        <v>124</v>
      </c>
      <c r="C142" s="76" t="s">
        <v>92</v>
      </c>
      <c r="D142" s="170">
        <f>D143</f>
        <v>230819</v>
      </c>
      <c r="E142" s="78"/>
      <c r="F142" s="79">
        <f>SUM(F143:F146)</f>
        <v>230819</v>
      </c>
    </row>
    <row r="143" spans="1:6" s="47" customFormat="1" ht="48.75" customHeight="1">
      <c r="A143" s="45">
        <v>2030</v>
      </c>
      <c r="B143" s="150" t="s">
        <v>125</v>
      </c>
      <c r="C143" s="146"/>
      <c r="D143" s="172">
        <v>230819</v>
      </c>
      <c r="E143" s="148"/>
      <c r="F143" s="149"/>
    </row>
    <row r="144" spans="1:6" s="47" customFormat="1" ht="20.25" customHeight="1">
      <c r="A144" s="62">
        <v>3110</v>
      </c>
      <c r="B144" s="63" t="s">
        <v>97</v>
      </c>
      <c r="C144" s="162"/>
      <c r="D144" s="163"/>
      <c r="E144" s="89"/>
      <c r="F144" s="90">
        <v>230819</v>
      </c>
    </row>
    <row r="145" spans="1:6" s="47" customFormat="1" ht="17.25" customHeight="1" hidden="1">
      <c r="A145" s="62">
        <v>4350</v>
      </c>
      <c r="B145" s="101" t="s">
        <v>68</v>
      </c>
      <c r="C145" s="162"/>
      <c r="D145" s="163"/>
      <c r="E145" s="89"/>
      <c r="F145" s="90"/>
    </row>
    <row r="146" spans="1:6" s="47" customFormat="1" ht="17.25" customHeight="1" hidden="1">
      <c r="A146" s="48">
        <v>4580</v>
      </c>
      <c r="B146" s="169" t="s">
        <v>99</v>
      </c>
      <c r="C146" s="97"/>
      <c r="D146" s="98"/>
      <c r="E146" s="94"/>
      <c r="F146" s="95"/>
    </row>
    <row r="147" spans="1:6" s="38" customFormat="1" ht="33" customHeight="1" hidden="1">
      <c r="A147" s="64">
        <v>85228</v>
      </c>
      <c r="B147" s="75" t="s">
        <v>100</v>
      </c>
      <c r="C147" s="76"/>
      <c r="D147" s="77"/>
      <c r="E147" s="78">
        <f>SUM(E148:E149)</f>
        <v>0</v>
      </c>
      <c r="F147" s="79">
        <f>SUM(F148:F149)</f>
        <v>0</v>
      </c>
    </row>
    <row r="148" spans="1:6" s="47" customFormat="1" ht="16.5" customHeight="1" hidden="1">
      <c r="A148" s="62">
        <v>4170</v>
      </c>
      <c r="B148" s="63" t="s">
        <v>87</v>
      </c>
      <c r="C148" s="146"/>
      <c r="D148" s="147"/>
      <c r="E148" s="148"/>
      <c r="F148" s="90"/>
    </row>
    <row r="149" spans="1:6" s="47" customFormat="1" ht="17.25" customHeight="1" hidden="1">
      <c r="A149" s="62">
        <v>4300</v>
      </c>
      <c r="B149" s="101" t="s">
        <v>24</v>
      </c>
      <c r="C149" s="162"/>
      <c r="D149" s="163"/>
      <c r="E149" s="89"/>
      <c r="F149" s="90"/>
    </row>
    <row r="150" spans="1:6" s="38" customFormat="1" ht="24.75" customHeight="1">
      <c r="A150" s="64">
        <v>85295</v>
      </c>
      <c r="B150" s="75" t="s">
        <v>19</v>
      </c>
      <c r="C150" s="76"/>
      <c r="D150" s="170"/>
      <c r="E150" s="78">
        <f>SUM(E152:E153)</f>
        <v>1500</v>
      </c>
      <c r="F150" s="79">
        <f>SUM(F152:F153)</f>
        <v>1500</v>
      </c>
    </row>
    <row r="151" spans="1:6" s="217" customFormat="1" ht="24.75" customHeight="1">
      <c r="A151" s="207"/>
      <c r="B151" s="81" t="s">
        <v>137</v>
      </c>
      <c r="C151" s="208" t="s">
        <v>18</v>
      </c>
      <c r="D151" s="214"/>
      <c r="E151" s="215">
        <f>SUM(E152:E153)</f>
        <v>1500</v>
      </c>
      <c r="F151" s="216">
        <f>SUM(F152:F153)</f>
        <v>1500</v>
      </c>
    </row>
    <row r="152" spans="1:6" s="2" customFormat="1" ht="19.5" customHeight="1">
      <c r="A152" s="62">
        <v>4210</v>
      </c>
      <c r="B152" s="101" t="s">
        <v>23</v>
      </c>
      <c r="C152" s="185"/>
      <c r="D152" s="186"/>
      <c r="E152" s="187"/>
      <c r="F152" s="90">
        <v>1500</v>
      </c>
    </row>
    <row r="153" spans="1:6" s="47" customFormat="1" ht="19.5" customHeight="1" thickBot="1">
      <c r="A153" s="62">
        <v>4300</v>
      </c>
      <c r="B153" s="63" t="s">
        <v>24</v>
      </c>
      <c r="C153" s="87"/>
      <c r="D153" s="88"/>
      <c r="E153" s="89">
        <v>1500</v>
      </c>
      <c r="F153" s="90"/>
    </row>
    <row r="154" spans="1:6" s="38" customFormat="1" ht="47.25" customHeight="1" hidden="1">
      <c r="A154" s="174">
        <v>853</v>
      </c>
      <c r="B154" s="175" t="s">
        <v>104</v>
      </c>
      <c r="C154" s="176" t="s">
        <v>92</v>
      </c>
      <c r="D154" s="177"/>
      <c r="E154" s="178">
        <f>E155+E157</f>
        <v>0</v>
      </c>
      <c r="F154" s="179">
        <f>F155+F157</f>
        <v>0</v>
      </c>
    </row>
    <row r="155" spans="1:6" s="38" customFormat="1" ht="20.25" customHeight="1" hidden="1">
      <c r="A155" s="54">
        <v>85305</v>
      </c>
      <c r="B155" s="180" t="s">
        <v>105</v>
      </c>
      <c r="C155" s="97"/>
      <c r="D155" s="98"/>
      <c r="E155" s="99"/>
      <c r="F155" s="100">
        <f>F156</f>
        <v>0</v>
      </c>
    </row>
    <row r="156" spans="1:6" s="47" customFormat="1" ht="30" hidden="1">
      <c r="A156" s="56">
        <v>2510</v>
      </c>
      <c r="B156" s="181" t="s">
        <v>27</v>
      </c>
      <c r="C156" s="76"/>
      <c r="D156" s="77"/>
      <c r="E156" s="140"/>
      <c r="F156" s="141"/>
    </row>
    <row r="157" spans="1:6" s="47" customFormat="1" ht="33" customHeight="1" hidden="1">
      <c r="A157" s="64">
        <v>85311</v>
      </c>
      <c r="B157" s="182" t="s">
        <v>106</v>
      </c>
      <c r="C157" s="76"/>
      <c r="D157" s="77"/>
      <c r="E157" s="78">
        <f>E158</f>
        <v>0</v>
      </c>
      <c r="F157" s="79"/>
    </row>
    <row r="158" spans="1:6" s="47" customFormat="1" ht="18" customHeight="1" hidden="1">
      <c r="A158" s="45">
        <v>4300</v>
      </c>
      <c r="B158" s="183" t="s">
        <v>107</v>
      </c>
      <c r="C158" s="146"/>
      <c r="D158" s="147"/>
      <c r="E158" s="148"/>
      <c r="F158" s="149"/>
    </row>
    <row r="159" spans="1:6" s="38" customFormat="1" ht="41.25" customHeight="1" thickBot="1" thickTop="1">
      <c r="A159" s="189">
        <v>900</v>
      </c>
      <c r="B159" s="33" t="s">
        <v>108</v>
      </c>
      <c r="C159" s="71" t="s">
        <v>15</v>
      </c>
      <c r="D159" s="72"/>
      <c r="E159" s="73">
        <f>E160+E162+E164</f>
        <v>242200</v>
      </c>
      <c r="F159" s="74">
        <f>F160+F162+F164</f>
        <v>242200</v>
      </c>
    </row>
    <row r="160" spans="1:6" s="38" customFormat="1" ht="24" customHeight="1" thickTop="1">
      <c r="A160" s="240">
        <v>90001</v>
      </c>
      <c r="B160" s="241" t="s">
        <v>128</v>
      </c>
      <c r="C160" s="242"/>
      <c r="D160" s="243"/>
      <c r="E160" s="244">
        <f>E161</f>
        <v>240000</v>
      </c>
      <c r="F160" s="245"/>
    </row>
    <row r="161" spans="1:6" s="47" customFormat="1" ht="36" customHeight="1">
      <c r="A161" s="246">
        <v>6050</v>
      </c>
      <c r="B161" s="57" t="s">
        <v>129</v>
      </c>
      <c r="C161" s="138"/>
      <c r="D161" s="139"/>
      <c r="E161" s="140">
        <v>240000</v>
      </c>
      <c r="F161" s="141"/>
    </row>
    <row r="162" spans="1:6" s="38" customFormat="1" ht="22.5" customHeight="1">
      <c r="A162" s="191">
        <v>90015</v>
      </c>
      <c r="B162" s="55" t="s">
        <v>126</v>
      </c>
      <c r="C162" s="97"/>
      <c r="D162" s="98"/>
      <c r="E162" s="99"/>
      <c r="F162" s="100">
        <f>F163</f>
        <v>20000</v>
      </c>
    </row>
    <row r="163" spans="1:6" s="47" customFormat="1" ht="33" customHeight="1">
      <c r="A163" s="188">
        <v>6050</v>
      </c>
      <c r="B163" s="63" t="s">
        <v>127</v>
      </c>
      <c r="C163" s="138"/>
      <c r="D163" s="139"/>
      <c r="E163" s="140"/>
      <c r="F163" s="141">
        <v>20000</v>
      </c>
    </row>
    <row r="164" spans="1:6" s="38" customFormat="1" ht="22.5" customHeight="1">
      <c r="A164" s="184">
        <v>90095</v>
      </c>
      <c r="B164" s="65" t="s">
        <v>19</v>
      </c>
      <c r="C164" s="76"/>
      <c r="D164" s="77"/>
      <c r="E164" s="78">
        <f>SUM(E165)</f>
        <v>2200</v>
      </c>
      <c r="F164" s="79">
        <f>F165+F168</f>
        <v>222200</v>
      </c>
    </row>
    <row r="165" spans="1:6" s="47" customFormat="1" ht="47.25" customHeight="1">
      <c r="A165" s="251">
        <v>6050</v>
      </c>
      <c r="B165" s="46" t="s">
        <v>130</v>
      </c>
      <c r="C165" s="167"/>
      <c r="D165" s="252"/>
      <c r="E165" s="148">
        <v>2200</v>
      </c>
      <c r="F165" s="436">
        <f>SUM(F166:F167)</f>
        <v>12200</v>
      </c>
    </row>
    <row r="166" spans="1:6" s="443" customFormat="1" ht="12.75" customHeight="1">
      <c r="A166" s="437"/>
      <c r="B166" s="438" t="s">
        <v>187</v>
      </c>
      <c r="C166" s="439"/>
      <c r="D166" s="440"/>
      <c r="E166" s="441"/>
      <c r="F166" s="442">
        <v>3400</v>
      </c>
    </row>
    <row r="167" spans="1:6" s="443" customFormat="1" ht="14.25" customHeight="1">
      <c r="A167" s="437"/>
      <c r="B167" s="438" t="s">
        <v>188</v>
      </c>
      <c r="C167" s="439"/>
      <c r="D167" s="440"/>
      <c r="E167" s="444"/>
      <c r="F167" s="442">
        <v>8800</v>
      </c>
    </row>
    <row r="168" spans="1:6" s="47" customFormat="1" ht="48.75" customHeight="1">
      <c r="A168" s="190">
        <v>6050</v>
      </c>
      <c r="B168" s="91" t="s">
        <v>131</v>
      </c>
      <c r="C168" s="92"/>
      <c r="D168" s="93"/>
      <c r="E168" s="94"/>
      <c r="F168" s="95">
        <v>210000</v>
      </c>
    </row>
    <row r="169" spans="1:6" s="193" customFormat="1" ht="23.25" customHeight="1" thickBot="1">
      <c r="A169" s="263" t="s">
        <v>110</v>
      </c>
      <c r="B169" s="259" t="s">
        <v>111</v>
      </c>
      <c r="C169" s="264"/>
      <c r="D169" s="219"/>
      <c r="E169" s="265">
        <f>E170+E173</f>
        <v>101600</v>
      </c>
      <c r="F169" s="266">
        <f>F170+F173</f>
        <v>101600</v>
      </c>
    </row>
    <row r="170" spans="1:6" s="193" customFormat="1" ht="24.75" customHeight="1" thickTop="1">
      <c r="A170" s="247" t="s">
        <v>132</v>
      </c>
      <c r="B170" s="237" t="s">
        <v>133</v>
      </c>
      <c r="C170" s="250"/>
      <c r="D170" s="206"/>
      <c r="E170" s="248">
        <f>SUM(E171:E172)</f>
        <v>100000</v>
      </c>
      <c r="F170" s="249">
        <f>SUM(F171:F172)</f>
        <v>100000</v>
      </c>
    </row>
    <row r="171" spans="1:6" s="196" customFormat="1" ht="30" customHeight="1">
      <c r="A171" s="253" t="s">
        <v>134</v>
      </c>
      <c r="B171" s="46" t="s">
        <v>135</v>
      </c>
      <c r="C171" s="254" t="s">
        <v>15</v>
      </c>
      <c r="D171" s="255"/>
      <c r="E171" s="256">
        <v>100000</v>
      </c>
      <c r="F171" s="257"/>
    </row>
    <row r="172" spans="1:6" s="196" customFormat="1" ht="30" customHeight="1">
      <c r="A172" s="197" t="s">
        <v>134</v>
      </c>
      <c r="B172" s="49" t="s">
        <v>136</v>
      </c>
      <c r="C172" s="213" t="s">
        <v>92</v>
      </c>
      <c r="D172" s="198"/>
      <c r="E172" s="199"/>
      <c r="F172" s="200">
        <v>100000</v>
      </c>
    </row>
    <row r="173" spans="1:6" s="193" customFormat="1" ht="24.75" customHeight="1">
      <c r="A173" s="201" t="s">
        <v>112</v>
      </c>
      <c r="B173" s="55" t="s">
        <v>19</v>
      </c>
      <c r="C173" s="213"/>
      <c r="D173" s="202"/>
      <c r="E173" s="203">
        <f>SUM(E175:E177)</f>
        <v>1600</v>
      </c>
      <c r="F173" s="204">
        <f>SUM(F175:F177)</f>
        <v>1600</v>
      </c>
    </row>
    <row r="174" spans="1:6" s="217" customFormat="1" ht="19.5" customHeight="1">
      <c r="A174" s="207"/>
      <c r="B174" s="81" t="s">
        <v>137</v>
      </c>
      <c r="C174" s="208" t="s">
        <v>18</v>
      </c>
      <c r="D174" s="214"/>
      <c r="E174" s="215">
        <f>SUM(E175:E176)</f>
        <v>1600</v>
      </c>
      <c r="F174" s="216">
        <f>SUM(F175:F176)</f>
        <v>1600</v>
      </c>
    </row>
    <row r="175" spans="1:6" s="193" customFormat="1" ht="19.5" customHeight="1">
      <c r="A175" s="62">
        <v>4210</v>
      </c>
      <c r="B175" s="63" t="s">
        <v>23</v>
      </c>
      <c r="C175" s="212"/>
      <c r="D175" s="206"/>
      <c r="E175" s="194"/>
      <c r="F175" s="195">
        <v>1600</v>
      </c>
    </row>
    <row r="176" spans="1:6" s="193" customFormat="1" ht="20.25" customHeight="1" thickBot="1">
      <c r="A176" s="62">
        <v>4300</v>
      </c>
      <c r="B176" s="63" t="s">
        <v>24</v>
      </c>
      <c r="C176" s="212"/>
      <c r="D176" s="206"/>
      <c r="E176" s="194">
        <v>1600</v>
      </c>
      <c r="F176" s="195"/>
    </row>
    <row r="177" spans="1:6" s="217" customFormat="1" ht="21" customHeight="1" hidden="1">
      <c r="A177" s="80"/>
      <c r="B177" s="81" t="s">
        <v>113</v>
      </c>
      <c r="C177" s="208" t="s">
        <v>18</v>
      </c>
      <c r="D177" s="209"/>
      <c r="E177" s="210">
        <f>SUM(E178:E179)</f>
        <v>0</v>
      </c>
      <c r="F177" s="211">
        <f>SUM(F178:F179)</f>
        <v>0</v>
      </c>
    </row>
    <row r="178" spans="1:6" s="193" customFormat="1" ht="15.75" hidden="1" thickBot="1">
      <c r="A178" s="62">
        <v>4210</v>
      </c>
      <c r="B178" s="63" t="s">
        <v>23</v>
      </c>
      <c r="C178" s="205"/>
      <c r="D178" s="206"/>
      <c r="E178" s="194"/>
      <c r="F178" s="195"/>
    </row>
    <row r="179" spans="1:6" s="193" customFormat="1" ht="15.75" hidden="1" thickBot="1">
      <c r="A179" s="62">
        <v>4430</v>
      </c>
      <c r="B179" s="63" t="s">
        <v>67</v>
      </c>
      <c r="C179" s="218"/>
      <c r="D179" s="219"/>
      <c r="E179" s="220"/>
      <c r="F179" s="221"/>
    </row>
    <row r="180" spans="1:6" s="228" customFormat="1" ht="18" customHeight="1" thickBot="1" thickTop="1">
      <c r="A180" s="222"/>
      <c r="B180" s="223" t="s">
        <v>114</v>
      </c>
      <c r="C180" s="224"/>
      <c r="D180" s="225">
        <f>D11+D18+D31+D35+D95+D125+D130+D159+D169</f>
        <v>230819</v>
      </c>
      <c r="E180" s="433">
        <f>E11+E18+E31+E35+E95+E125+E130+E159+E169</f>
        <v>400000</v>
      </c>
      <c r="F180" s="227">
        <f>F11+F18+F31+F35+F95+F125+F130+F159+F169</f>
        <v>911819</v>
      </c>
    </row>
    <row r="181" spans="1:6" s="234" customFormat="1" ht="16.5" customHeight="1" thickBot="1" thickTop="1">
      <c r="A181" s="229"/>
      <c r="B181" s="230" t="s">
        <v>115</v>
      </c>
      <c r="C181" s="230"/>
      <c r="D181" s="231"/>
      <c r="E181" s="232">
        <f>F180-E180</f>
        <v>511819</v>
      </c>
      <c r="F181" s="233"/>
    </row>
    <row r="182" s="235" customFormat="1" ht="13.5" thickTop="1"/>
    <row r="183" s="235" customFormat="1" ht="12.75"/>
    <row r="184" s="235" customFormat="1" ht="12.75"/>
    <row r="185" s="235" customFormat="1" ht="12.75"/>
    <row r="186" s="235" customFormat="1" ht="12.75"/>
    <row r="187" s="235" customFormat="1" ht="12.75"/>
    <row r="188" s="235" customFormat="1" ht="12.75"/>
  </sheetData>
  <printOptions/>
  <pageMargins left="0.47" right="0.31" top="0.76" bottom="0.63" header="0.38" footer="0.5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23">
      <selection activeCell="F75" sqref="F75"/>
    </sheetView>
  </sheetViews>
  <sheetFormatPr defaultColWidth="9.00390625" defaultRowHeight="12.75"/>
  <cols>
    <col min="1" max="1" width="7.875" style="1" customWidth="1"/>
    <col min="2" max="2" width="40.375" style="1" customWidth="1"/>
    <col min="3" max="3" width="6.875" style="1" customWidth="1"/>
    <col min="4" max="4" width="13.625" style="1" hidden="1" customWidth="1"/>
    <col min="5" max="5" width="12.875" style="1" customWidth="1"/>
    <col min="6" max="6" width="13.625" style="1" customWidth="1"/>
    <col min="7" max="16384" width="10.00390625" style="1" customWidth="1"/>
  </cols>
  <sheetData>
    <row r="1" ht="14.25" customHeight="1">
      <c r="F1" s="2" t="s">
        <v>138</v>
      </c>
    </row>
    <row r="2" spans="1:6" ht="14.25" customHeight="1">
      <c r="A2" s="3"/>
      <c r="B2" s="4"/>
      <c r="C2" s="5"/>
      <c r="D2" s="5"/>
      <c r="F2" s="6" t="s">
        <v>189</v>
      </c>
    </row>
    <row r="3" spans="1:6" ht="14.25" customHeight="1">
      <c r="A3" s="3"/>
      <c r="B3" s="4"/>
      <c r="C3" s="5"/>
      <c r="D3" s="5"/>
      <c r="F3" s="6" t="s">
        <v>1</v>
      </c>
    </row>
    <row r="4" spans="1:6" ht="14.25" customHeight="1">
      <c r="A4" s="3"/>
      <c r="B4" s="4"/>
      <c r="C4" s="5"/>
      <c r="D4" s="5"/>
      <c r="F4" s="6" t="s">
        <v>190</v>
      </c>
    </row>
    <row r="5" spans="1:6" ht="19.5" customHeight="1">
      <c r="A5" s="3"/>
      <c r="B5" s="4"/>
      <c r="C5" s="5"/>
      <c r="D5" s="5"/>
      <c r="F5" s="6"/>
    </row>
    <row r="6" spans="1:6" s="11" customFormat="1" ht="40.5" customHeight="1">
      <c r="A6" s="7" t="s">
        <v>157</v>
      </c>
      <c r="B6" s="8"/>
      <c r="C6" s="9"/>
      <c r="D6" s="9"/>
      <c r="E6" s="10"/>
      <c r="F6" s="10"/>
    </row>
    <row r="7" spans="1:6" s="11" customFormat="1" ht="14.25" customHeight="1" thickBot="1">
      <c r="A7" s="7"/>
      <c r="B7" s="8"/>
      <c r="C7" s="9"/>
      <c r="D7" s="9"/>
      <c r="F7" s="12" t="s">
        <v>3</v>
      </c>
    </row>
    <row r="8" spans="1:6" s="19" customFormat="1" ht="26.25" customHeight="1">
      <c r="A8" s="13" t="s">
        <v>4</v>
      </c>
      <c r="B8" s="14" t="s">
        <v>5</v>
      </c>
      <c r="C8" s="15" t="s">
        <v>6</v>
      </c>
      <c r="D8" s="267" t="s">
        <v>7</v>
      </c>
      <c r="E8" s="17" t="s">
        <v>8</v>
      </c>
      <c r="F8" s="18"/>
    </row>
    <row r="9" spans="1:6" s="19" customFormat="1" ht="11.25" customHeight="1">
      <c r="A9" s="20" t="s">
        <v>9</v>
      </c>
      <c r="B9" s="21"/>
      <c r="C9" s="22" t="s">
        <v>10</v>
      </c>
      <c r="D9" s="268" t="s">
        <v>11</v>
      </c>
      <c r="E9" s="24" t="s">
        <v>12</v>
      </c>
      <c r="F9" s="25" t="s">
        <v>11</v>
      </c>
    </row>
    <row r="10" spans="1:6" s="31" customFormat="1" ht="11.25" customHeight="1" thickBot="1">
      <c r="A10" s="269">
        <v>1</v>
      </c>
      <c r="B10" s="270">
        <v>2</v>
      </c>
      <c r="C10" s="270">
        <v>3</v>
      </c>
      <c r="D10" s="271">
        <v>4</v>
      </c>
      <c r="E10" s="272">
        <v>4</v>
      </c>
      <c r="F10" s="273">
        <v>5</v>
      </c>
    </row>
    <row r="11" spans="1:6" s="38" customFormat="1" ht="28.5" customHeight="1" thickBot="1" thickTop="1">
      <c r="A11" s="32">
        <v>600</v>
      </c>
      <c r="B11" s="33" t="s">
        <v>13</v>
      </c>
      <c r="C11" s="34" t="s">
        <v>15</v>
      </c>
      <c r="D11" s="35"/>
      <c r="E11" s="36">
        <f>E12</f>
        <v>20000</v>
      </c>
      <c r="F11" s="37"/>
    </row>
    <row r="12" spans="1:6" s="38" customFormat="1" ht="20.25" customHeight="1" thickTop="1">
      <c r="A12" s="39">
        <v>60016</v>
      </c>
      <c r="B12" s="40" t="s">
        <v>14</v>
      </c>
      <c r="C12" s="41"/>
      <c r="D12" s="42"/>
      <c r="E12" s="43">
        <f>E13</f>
        <v>20000</v>
      </c>
      <c r="F12" s="44"/>
    </row>
    <row r="13" spans="1:6" s="47" customFormat="1" ht="31.5" customHeight="1" thickBot="1">
      <c r="A13" s="48">
        <v>6050</v>
      </c>
      <c r="B13" s="49" t="s">
        <v>153</v>
      </c>
      <c r="C13" s="50"/>
      <c r="D13" s="51"/>
      <c r="E13" s="52">
        <v>20000</v>
      </c>
      <c r="F13" s="53"/>
    </row>
    <row r="14" spans="1:6" s="47" customFormat="1" ht="36.75" customHeight="1" hidden="1">
      <c r="A14" s="32">
        <v>754</v>
      </c>
      <c r="B14" s="70" t="s">
        <v>69</v>
      </c>
      <c r="C14" s="71" t="s">
        <v>70</v>
      </c>
      <c r="D14" s="177"/>
      <c r="E14" s="178">
        <f>E15+E18</f>
        <v>0</v>
      </c>
      <c r="F14" s="179">
        <f>F18+F15</f>
        <v>0</v>
      </c>
    </row>
    <row r="15" spans="1:6" s="47" customFormat="1" ht="18" customHeight="1" hidden="1">
      <c r="A15" s="274">
        <v>75405</v>
      </c>
      <c r="B15" s="275" t="s">
        <v>139</v>
      </c>
      <c r="C15" s="242"/>
      <c r="D15" s="163"/>
      <c r="E15" s="164">
        <f>SUM(E16:E17)</f>
        <v>0</v>
      </c>
      <c r="F15" s="120">
        <f>SUM(F16:F17)</f>
        <v>0</v>
      </c>
    </row>
    <row r="16" spans="1:6" s="47" customFormat="1" ht="31.5" hidden="1" thickBot="1" thickTop="1">
      <c r="A16" s="45">
        <v>6060</v>
      </c>
      <c r="B16" s="150" t="s">
        <v>140</v>
      </c>
      <c r="C16" s="167"/>
      <c r="D16" s="252"/>
      <c r="E16" s="148"/>
      <c r="F16" s="149"/>
    </row>
    <row r="17" spans="1:6" s="47" customFormat="1" ht="46.5" hidden="1" thickBot="1" thickTop="1">
      <c r="A17" s="48">
        <v>6170</v>
      </c>
      <c r="B17" s="91" t="s">
        <v>141</v>
      </c>
      <c r="C17" s="92"/>
      <c r="D17" s="93"/>
      <c r="E17" s="94"/>
      <c r="F17" s="95"/>
    </row>
    <row r="18" spans="1:6" s="47" customFormat="1" ht="30" hidden="1" thickBot="1" thickTop="1">
      <c r="A18" s="54">
        <v>75411</v>
      </c>
      <c r="B18" s="96" t="s">
        <v>71</v>
      </c>
      <c r="C18" s="97"/>
      <c r="D18" s="98"/>
      <c r="E18" s="99"/>
      <c r="F18" s="100">
        <f>SUM(F19:F20)</f>
        <v>0</v>
      </c>
    </row>
    <row r="19" spans="1:6" s="47" customFormat="1" ht="16.5" hidden="1" thickBot="1" thickTop="1">
      <c r="A19" s="62">
        <v>4210</v>
      </c>
      <c r="B19" s="101" t="s">
        <v>23</v>
      </c>
      <c r="C19" s="87"/>
      <c r="D19" s="88"/>
      <c r="E19" s="89"/>
      <c r="F19" s="90"/>
    </row>
    <row r="20" spans="1:6" s="47" customFormat="1" ht="16.5" hidden="1" thickBot="1" thickTop="1">
      <c r="A20" s="62">
        <v>4300</v>
      </c>
      <c r="B20" s="63" t="s">
        <v>24</v>
      </c>
      <c r="C20" s="87"/>
      <c r="D20" s="88"/>
      <c r="E20" s="89"/>
      <c r="F20" s="90"/>
    </row>
    <row r="21" spans="1:6" s="38" customFormat="1" ht="26.25" customHeight="1" thickBot="1" thickTop="1">
      <c r="A21" s="32">
        <v>852</v>
      </c>
      <c r="B21" s="70" t="s">
        <v>94</v>
      </c>
      <c r="C21" s="71" t="s">
        <v>92</v>
      </c>
      <c r="D21" s="278">
        <f>D22+D32+D40</f>
        <v>0</v>
      </c>
      <c r="E21" s="279">
        <f>E22+E32+E40</f>
        <v>261400</v>
      </c>
      <c r="F21" s="143">
        <f>F22+F32+F40</f>
        <v>400</v>
      </c>
    </row>
    <row r="22" spans="1:6" s="38" customFormat="1" ht="28.5" customHeight="1" thickTop="1">
      <c r="A22" s="64">
        <v>85201</v>
      </c>
      <c r="B22" s="75" t="s">
        <v>148</v>
      </c>
      <c r="C22" s="76"/>
      <c r="D22" s="77"/>
      <c r="E22" s="78">
        <f>E23</f>
        <v>261000</v>
      </c>
      <c r="F22" s="79"/>
    </row>
    <row r="23" spans="1:6" s="38" customFormat="1" ht="21" customHeight="1">
      <c r="A23" s="171" t="s">
        <v>154</v>
      </c>
      <c r="B23" s="63" t="s">
        <v>155</v>
      </c>
      <c r="C23" s="146"/>
      <c r="D23" s="147"/>
      <c r="E23" s="148">
        <v>261000</v>
      </c>
      <c r="F23" s="149"/>
    </row>
    <row r="24" spans="1:6" s="38" customFormat="1" ht="17.25" customHeight="1" hidden="1">
      <c r="A24" s="54">
        <v>80105</v>
      </c>
      <c r="B24" s="55" t="s">
        <v>142</v>
      </c>
      <c r="C24" s="97"/>
      <c r="D24" s="98"/>
      <c r="E24" s="99">
        <f>SUM(E25:E26)</f>
        <v>0</v>
      </c>
      <c r="F24" s="100">
        <f>SUM(F25:F31)</f>
        <v>0</v>
      </c>
    </row>
    <row r="25" spans="1:6" s="47" customFormat="1" ht="15" customHeight="1" hidden="1">
      <c r="A25" s="62">
        <v>4010</v>
      </c>
      <c r="B25" s="101" t="s">
        <v>81</v>
      </c>
      <c r="C25" s="87"/>
      <c r="D25" s="88"/>
      <c r="E25" s="89"/>
      <c r="F25" s="90"/>
    </row>
    <row r="26" spans="1:6" s="47" customFormat="1" ht="15" customHeight="1" hidden="1">
      <c r="A26" s="62">
        <v>4040</v>
      </c>
      <c r="B26" s="101" t="s">
        <v>85</v>
      </c>
      <c r="C26" s="87"/>
      <c r="D26" s="88"/>
      <c r="E26" s="89"/>
      <c r="F26" s="90"/>
    </row>
    <row r="27" spans="1:6" s="47" customFormat="1" ht="15" customHeight="1" hidden="1">
      <c r="A27" s="62">
        <v>4120</v>
      </c>
      <c r="B27" s="63" t="s">
        <v>83</v>
      </c>
      <c r="C27" s="87"/>
      <c r="D27" s="88"/>
      <c r="E27" s="89"/>
      <c r="F27" s="90"/>
    </row>
    <row r="28" spans="1:6" s="47" customFormat="1" ht="15" customHeight="1" hidden="1">
      <c r="A28" s="62">
        <v>4130</v>
      </c>
      <c r="B28" s="63" t="s">
        <v>143</v>
      </c>
      <c r="C28" s="87"/>
      <c r="D28" s="88"/>
      <c r="E28" s="89"/>
      <c r="F28" s="90"/>
    </row>
    <row r="29" spans="1:6" s="47" customFormat="1" ht="15" customHeight="1" hidden="1">
      <c r="A29" s="62">
        <v>4280</v>
      </c>
      <c r="B29" s="63" t="s">
        <v>98</v>
      </c>
      <c r="C29" s="87"/>
      <c r="D29" s="88"/>
      <c r="E29" s="89"/>
      <c r="F29" s="90"/>
    </row>
    <row r="30" spans="1:6" s="47" customFormat="1" ht="15" customHeight="1" hidden="1">
      <c r="A30" s="62">
        <v>4300</v>
      </c>
      <c r="B30" s="101" t="s">
        <v>24</v>
      </c>
      <c r="C30" s="87"/>
      <c r="D30" s="88"/>
      <c r="E30" s="89"/>
      <c r="F30" s="90"/>
    </row>
    <row r="31" spans="1:6" s="47" customFormat="1" ht="15" customHeight="1" hidden="1">
      <c r="A31" s="48">
        <v>4350</v>
      </c>
      <c r="B31" s="49" t="s">
        <v>68</v>
      </c>
      <c r="C31" s="92"/>
      <c r="D31" s="93"/>
      <c r="E31" s="94"/>
      <c r="F31" s="95"/>
    </row>
    <row r="32" spans="1:6" s="38" customFormat="1" ht="17.25" customHeight="1">
      <c r="A32" s="64">
        <v>85226</v>
      </c>
      <c r="B32" s="65" t="s">
        <v>156</v>
      </c>
      <c r="C32" s="76"/>
      <c r="D32" s="77"/>
      <c r="E32" s="78">
        <f>SUM(E33:E39)</f>
        <v>400</v>
      </c>
      <c r="F32" s="79">
        <f>SUM(F34:F39)</f>
        <v>400</v>
      </c>
    </row>
    <row r="33" spans="1:6" s="47" customFormat="1" ht="15.75" customHeight="1" hidden="1">
      <c r="A33" s="62">
        <v>4010</v>
      </c>
      <c r="B33" s="101" t="s">
        <v>81</v>
      </c>
      <c r="C33" s="87"/>
      <c r="D33" s="88"/>
      <c r="E33" s="89"/>
      <c r="F33" s="90"/>
    </row>
    <row r="34" spans="1:6" s="47" customFormat="1" ht="30">
      <c r="A34" s="171" t="s">
        <v>101</v>
      </c>
      <c r="B34" s="63" t="s">
        <v>80</v>
      </c>
      <c r="C34" s="87"/>
      <c r="D34" s="88"/>
      <c r="E34" s="89">
        <v>400</v>
      </c>
      <c r="F34" s="90"/>
    </row>
    <row r="35" spans="1:6" s="47" customFormat="1" ht="15.75" customHeight="1" hidden="1">
      <c r="A35" s="62">
        <v>4210</v>
      </c>
      <c r="B35" s="63" t="s">
        <v>23</v>
      </c>
      <c r="C35" s="87"/>
      <c r="D35" s="88"/>
      <c r="E35" s="89"/>
      <c r="F35" s="90"/>
    </row>
    <row r="36" spans="1:6" s="47" customFormat="1" ht="15.75" customHeight="1" hidden="1">
      <c r="A36" s="62">
        <v>4120</v>
      </c>
      <c r="B36" s="63" t="s">
        <v>83</v>
      </c>
      <c r="C36" s="87"/>
      <c r="D36" s="88"/>
      <c r="E36" s="89"/>
      <c r="F36" s="90"/>
    </row>
    <row r="37" spans="1:6" s="47" customFormat="1" ht="15.75" customHeight="1" hidden="1">
      <c r="A37" s="62">
        <v>4280</v>
      </c>
      <c r="B37" s="63" t="s">
        <v>98</v>
      </c>
      <c r="C37" s="87"/>
      <c r="D37" s="88"/>
      <c r="E37" s="89"/>
      <c r="F37" s="90"/>
    </row>
    <row r="38" spans="1:6" s="47" customFormat="1" ht="17.25" customHeight="1" thickBot="1">
      <c r="A38" s="62">
        <v>4280</v>
      </c>
      <c r="B38" s="63" t="s">
        <v>98</v>
      </c>
      <c r="C38" s="87"/>
      <c r="D38" s="88"/>
      <c r="E38" s="89"/>
      <c r="F38" s="90">
        <v>400</v>
      </c>
    </row>
    <row r="39" spans="1:6" s="47" customFormat="1" ht="15.75" customHeight="1" hidden="1">
      <c r="A39" s="48">
        <v>4350</v>
      </c>
      <c r="B39" s="91" t="s">
        <v>78</v>
      </c>
      <c r="C39" s="92"/>
      <c r="D39" s="93"/>
      <c r="E39" s="94"/>
      <c r="F39" s="95"/>
    </row>
    <row r="40" spans="1:6" s="38" customFormat="1" ht="17.25" customHeight="1" hidden="1">
      <c r="A40" s="64">
        <v>80120</v>
      </c>
      <c r="B40" s="65" t="s">
        <v>144</v>
      </c>
      <c r="C40" s="76"/>
      <c r="D40" s="77"/>
      <c r="E40" s="78">
        <f>SUM(E41:E48)</f>
        <v>0</v>
      </c>
      <c r="F40" s="79">
        <f>SUM(F41:F48)</f>
        <v>0</v>
      </c>
    </row>
    <row r="41" spans="1:6" s="47" customFormat="1" ht="30" hidden="1">
      <c r="A41" s="62">
        <v>2540</v>
      </c>
      <c r="B41" s="101" t="s">
        <v>145</v>
      </c>
      <c r="C41" s="87"/>
      <c r="D41" s="88"/>
      <c r="E41" s="89"/>
      <c r="F41" s="90"/>
    </row>
    <row r="42" spans="1:6" s="47" customFormat="1" ht="15.75" customHeight="1" hidden="1">
      <c r="A42" s="62">
        <v>4040</v>
      </c>
      <c r="B42" s="101" t="s">
        <v>85</v>
      </c>
      <c r="C42" s="87"/>
      <c r="D42" s="88"/>
      <c r="E42" s="89"/>
      <c r="F42" s="90"/>
    </row>
    <row r="43" spans="1:6" s="47" customFormat="1" ht="15.75" customHeight="1" hidden="1">
      <c r="A43" s="62">
        <v>4170</v>
      </c>
      <c r="B43" s="63" t="s">
        <v>87</v>
      </c>
      <c r="C43" s="87"/>
      <c r="D43" s="88"/>
      <c r="E43" s="89"/>
      <c r="F43" s="90"/>
    </row>
    <row r="44" spans="1:6" s="47" customFormat="1" ht="15" customHeight="1" hidden="1">
      <c r="A44" s="62">
        <v>4010</v>
      </c>
      <c r="B44" s="101" t="s">
        <v>81</v>
      </c>
      <c r="C44" s="87"/>
      <c r="D44" s="88"/>
      <c r="E44" s="89"/>
      <c r="F44" s="90"/>
    </row>
    <row r="45" spans="1:6" s="47" customFormat="1" ht="13.5" customHeight="1" hidden="1">
      <c r="A45" s="62">
        <v>4040</v>
      </c>
      <c r="B45" s="101" t="s">
        <v>85</v>
      </c>
      <c r="C45" s="87"/>
      <c r="D45" s="88"/>
      <c r="E45" s="89"/>
      <c r="F45" s="90"/>
    </row>
    <row r="46" spans="1:6" s="47" customFormat="1" ht="15" hidden="1">
      <c r="A46" s="62">
        <v>4350</v>
      </c>
      <c r="B46" s="101" t="s">
        <v>68</v>
      </c>
      <c r="C46" s="87"/>
      <c r="D46" s="88"/>
      <c r="E46" s="89"/>
      <c r="F46" s="90"/>
    </row>
    <row r="47" spans="1:6" s="47" customFormat="1" ht="15" hidden="1">
      <c r="A47" s="62">
        <v>4350</v>
      </c>
      <c r="B47" s="101" t="s">
        <v>78</v>
      </c>
      <c r="C47" s="87"/>
      <c r="D47" s="88"/>
      <c r="E47" s="89"/>
      <c r="F47" s="90"/>
    </row>
    <row r="48" spans="1:6" s="47" customFormat="1" ht="13.5" customHeight="1" hidden="1">
      <c r="A48" s="48">
        <v>4440</v>
      </c>
      <c r="B48" s="49" t="s">
        <v>84</v>
      </c>
      <c r="C48" s="92"/>
      <c r="D48" s="93"/>
      <c r="E48" s="94"/>
      <c r="F48" s="95"/>
    </row>
    <row r="49" spans="1:6" s="38" customFormat="1" ht="18" customHeight="1" hidden="1">
      <c r="A49" s="64">
        <v>80123</v>
      </c>
      <c r="B49" s="65" t="s">
        <v>146</v>
      </c>
      <c r="C49" s="76"/>
      <c r="D49" s="77"/>
      <c r="E49" s="78">
        <f>SUM(E50:E53)</f>
        <v>0</v>
      </c>
      <c r="F49" s="79">
        <f>SUM(F50:F53)</f>
        <v>0</v>
      </c>
    </row>
    <row r="50" spans="1:6" s="47" customFormat="1" ht="15" customHeight="1" hidden="1">
      <c r="A50" s="62">
        <v>4010</v>
      </c>
      <c r="B50" s="101" t="s">
        <v>81</v>
      </c>
      <c r="C50" s="87"/>
      <c r="D50" s="88"/>
      <c r="E50" s="89"/>
      <c r="F50" s="90"/>
    </row>
    <row r="51" spans="1:6" s="47" customFormat="1" ht="15" customHeight="1" hidden="1">
      <c r="A51" s="62">
        <v>4040</v>
      </c>
      <c r="B51" s="101" t="s">
        <v>85</v>
      </c>
      <c r="C51" s="87"/>
      <c r="D51" s="88"/>
      <c r="E51" s="89"/>
      <c r="F51" s="90"/>
    </row>
    <row r="52" spans="1:6" s="47" customFormat="1" ht="15" customHeight="1" hidden="1">
      <c r="A52" s="62">
        <v>4350</v>
      </c>
      <c r="B52" s="101" t="s">
        <v>68</v>
      </c>
      <c r="C52" s="87"/>
      <c r="D52" s="88"/>
      <c r="E52" s="89"/>
      <c r="F52" s="90"/>
    </row>
    <row r="53" spans="1:6" s="47" customFormat="1" ht="15" customHeight="1" hidden="1">
      <c r="A53" s="62">
        <v>4350</v>
      </c>
      <c r="B53" s="101" t="s">
        <v>78</v>
      </c>
      <c r="C53" s="92"/>
      <c r="D53" s="93"/>
      <c r="E53" s="94"/>
      <c r="F53" s="95"/>
    </row>
    <row r="54" spans="1:6" s="47" customFormat="1" ht="18" customHeight="1" hidden="1">
      <c r="A54" s="64">
        <v>85495</v>
      </c>
      <c r="B54" s="65" t="s">
        <v>19</v>
      </c>
      <c r="C54" s="76"/>
      <c r="D54" s="77"/>
      <c r="E54" s="78">
        <f>SUM(E55:E57)</f>
        <v>0</v>
      </c>
      <c r="F54" s="112">
        <f>SUM(F55:F57)</f>
        <v>0</v>
      </c>
    </row>
    <row r="55" spans="1:6" s="47" customFormat="1" ht="30.75" hidden="1" thickBot="1">
      <c r="A55" s="62">
        <v>3040</v>
      </c>
      <c r="B55" s="63" t="s">
        <v>149</v>
      </c>
      <c r="C55" s="87"/>
      <c r="D55" s="88"/>
      <c r="E55" s="89"/>
      <c r="F55" s="109"/>
    </row>
    <row r="56" spans="1:6" s="47" customFormat="1" ht="30.75" hidden="1" thickBot="1">
      <c r="A56" s="62">
        <v>4010</v>
      </c>
      <c r="B56" s="101" t="s">
        <v>147</v>
      </c>
      <c r="C56" s="87"/>
      <c r="D56" s="88"/>
      <c r="E56" s="89"/>
      <c r="F56" s="109"/>
    </row>
    <row r="57" spans="1:6" s="47" customFormat="1" ht="18.75" customHeight="1" hidden="1">
      <c r="A57" s="62">
        <v>4440</v>
      </c>
      <c r="B57" s="63" t="s">
        <v>84</v>
      </c>
      <c r="C57" s="162"/>
      <c r="D57" s="163"/>
      <c r="E57" s="89"/>
      <c r="F57" s="109"/>
    </row>
    <row r="58" spans="1:6" s="38" customFormat="1" ht="30" hidden="1" thickBot="1" thickTop="1">
      <c r="A58" s="32">
        <v>921</v>
      </c>
      <c r="B58" s="70" t="s">
        <v>109</v>
      </c>
      <c r="C58" s="71" t="s">
        <v>92</v>
      </c>
      <c r="D58" s="72"/>
      <c r="E58" s="73">
        <f>E59</f>
        <v>0</v>
      </c>
      <c r="F58" s="143">
        <f>F59</f>
        <v>0</v>
      </c>
    </row>
    <row r="59" spans="1:6" s="38" customFormat="1" ht="15" customHeight="1" hidden="1">
      <c r="A59" s="39">
        <v>92108</v>
      </c>
      <c r="B59" s="128" t="s">
        <v>150</v>
      </c>
      <c r="C59" s="129"/>
      <c r="D59" s="130"/>
      <c r="E59" s="131">
        <f>SUM(E60:E61)</f>
        <v>0</v>
      </c>
      <c r="F59" s="276">
        <f>SUM(F60:F61)</f>
        <v>0</v>
      </c>
    </row>
    <row r="60" spans="1:6" s="47" customFormat="1" ht="60.75" hidden="1" thickBot="1">
      <c r="A60" s="45">
        <v>2010</v>
      </c>
      <c r="B60" s="150" t="s">
        <v>151</v>
      </c>
      <c r="C60" s="87"/>
      <c r="D60" s="88"/>
      <c r="E60" s="89"/>
      <c r="F60" s="109"/>
    </row>
    <row r="61" spans="1:6" s="47" customFormat="1" ht="60.75" hidden="1" thickBot="1">
      <c r="A61" s="151">
        <v>6220</v>
      </c>
      <c r="B61" s="152" t="s">
        <v>152</v>
      </c>
      <c r="C61" s="153"/>
      <c r="D61" s="154"/>
      <c r="E61" s="155"/>
      <c r="F61" s="277"/>
    </row>
    <row r="62" spans="1:6" s="228" customFormat="1" ht="21" customHeight="1" thickBot="1" thickTop="1">
      <c r="A62" s="222"/>
      <c r="B62" s="223" t="s">
        <v>114</v>
      </c>
      <c r="C62" s="224"/>
      <c r="D62" s="225">
        <f>D21</f>
        <v>0</v>
      </c>
      <c r="E62" s="226">
        <f>E11+E21</f>
        <v>281400</v>
      </c>
      <c r="F62" s="227">
        <f>F11+F21</f>
        <v>400</v>
      </c>
    </row>
    <row r="63" spans="1:6" s="234" customFormat="1" ht="19.5" customHeight="1" thickBot="1" thickTop="1">
      <c r="A63" s="229"/>
      <c r="B63" s="230" t="s">
        <v>115</v>
      </c>
      <c r="C63" s="230"/>
      <c r="D63" s="230"/>
      <c r="E63" s="434">
        <f>F62-E62</f>
        <v>-281000</v>
      </c>
      <c r="F63" s="233"/>
    </row>
    <row r="64" s="235" customFormat="1" ht="13.5" thickTop="1"/>
    <row r="65" s="235" customFormat="1" ht="12.75"/>
    <row r="66" s="235" customFormat="1" ht="12.75"/>
    <row r="67" s="235" customFormat="1" ht="12.75"/>
    <row r="68" s="235" customFormat="1" ht="12.75"/>
    <row r="69" s="235" customFormat="1" ht="12.75"/>
    <row r="70" s="235" customFormat="1" ht="12.75"/>
  </sheetData>
  <printOptions horizontalCentered="1"/>
  <pageMargins left="0.74" right="0.31496062992125984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6">
      <selection activeCell="E47" sqref="E47"/>
    </sheetView>
  </sheetViews>
  <sheetFormatPr defaultColWidth="9.00390625" defaultRowHeight="12.75"/>
  <cols>
    <col min="1" max="1" width="7.875" style="1" customWidth="1"/>
    <col min="2" max="2" width="39.125" style="1" customWidth="1"/>
    <col min="3" max="3" width="7.00390625" style="1" customWidth="1"/>
    <col min="4" max="4" width="13.00390625" style="1" customWidth="1"/>
    <col min="5" max="5" width="13.25390625" style="1" customWidth="1"/>
    <col min="6" max="6" width="12.75390625" style="1" customWidth="1"/>
    <col min="7" max="16384" width="10.00390625" style="1" customWidth="1"/>
  </cols>
  <sheetData>
    <row r="1" spans="5:6" s="11" customFormat="1" ht="15.75">
      <c r="E1" s="2" t="s">
        <v>158</v>
      </c>
      <c r="F1" s="2"/>
    </row>
    <row r="2" spans="1:6" s="11" customFormat="1" ht="13.5" customHeight="1">
      <c r="A2" s="280"/>
      <c r="B2" s="281"/>
      <c r="C2" s="9"/>
      <c r="E2" s="6" t="s">
        <v>189</v>
      </c>
      <c r="F2" s="6"/>
    </row>
    <row r="3" spans="1:6" s="11" customFormat="1" ht="14.25" customHeight="1">
      <c r="A3" s="280"/>
      <c r="B3" s="281"/>
      <c r="C3" s="9"/>
      <c r="E3" s="6" t="s">
        <v>1</v>
      </c>
      <c r="F3" s="6"/>
    </row>
    <row r="4" spans="1:6" s="11" customFormat="1" ht="13.5" customHeight="1">
      <c r="A4" s="280"/>
      <c r="B4" s="281"/>
      <c r="C4" s="282"/>
      <c r="E4" s="6" t="s">
        <v>190</v>
      </c>
      <c r="F4" s="6"/>
    </row>
    <row r="5" spans="1:6" s="11" customFormat="1" ht="15" customHeight="1" hidden="1">
      <c r="A5" s="280"/>
      <c r="B5" s="281"/>
      <c r="C5" s="282"/>
      <c r="D5" s="282"/>
      <c r="E5" s="282"/>
      <c r="F5" s="6"/>
    </row>
    <row r="6" spans="1:6" s="11" customFormat="1" ht="15" customHeight="1">
      <c r="A6" s="280"/>
      <c r="B6" s="281"/>
      <c r="C6" s="282"/>
      <c r="D6" s="282"/>
      <c r="E6" s="282"/>
      <c r="F6" s="6"/>
    </row>
    <row r="7" spans="1:6" s="11" customFormat="1" ht="70.5" customHeight="1">
      <c r="A7" s="7" t="s">
        <v>159</v>
      </c>
      <c r="B7" s="8"/>
      <c r="C7" s="9"/>
      <c r="D7" s="9"/>
      <c r="E7" s="9"/>
      <c r="F7" s="283"/>
    </row>
    <row r="8" spans="1:6" s="11" customFormat="1" ht="13.5" customHeight="1" thickBot="1">
      <c r="A8" s="7"/>
      <c r="B8" s="8"/>
      <c r="C8" s="9"/>
      <c r="D8" s="9"/>
      <c r="E8" s="9"/>
      <c r="F8" s="283" t="s">
        <v>3</v>
      </c>
    </row>
    <row r="9" spans="1:6" s="19" customFormat="1" ht="25.5">
      <c r="A9" s="284" t="s">
        <v>4</v>
      </c>
      <c r="B9" s="14" t="s">
        <v>5</v>
      </c>
      <c r="C9" s="285" t="s">
        <v>6</v>
      </c>
      <c r="D9" s="286" t="s">
        <v>7</v>
      </c>
      <c r="E9" s="17" t="s">
        <v>8</v>
      </c>
      <c r="F9" s="287"/>
    </row>
    <row r="10" spans="1:6" s="19" customFormat="1" ht="14.25" customHeight="1">
      <c r="A10" s="288" t="s">
        <v>9</v>
      </c>
      <c r="B10" s="21"/>
      <c r="C10" s="289" t="s">
        <v>10</v>
      </c>
      <c r="D10" s="268" t="s">
        <v>11</v>
      </c>
      <c r="E10" s="290" t="s">
        <v>12</v>
      </c>
      <c r="F10" s="25" t="s">
        <v>11</v>
      </c>
    </row>
    <row r="11" spans="1:6" s="31" customFormat="1" ht="12" thickBot="1">
      <c r="A11" s="291">
        <v>1</v>
      </c>
      <c r="B11" s="292">
        <v>2</v>
      </c>
      <c r="C11" s="293">
        <v>3</v>
      </c>
      <c r="D11" s="294">
        <v>4</v>
      </c>
      <c r="E11" s="295">
        <v>5</v>
      </c>
      <c r="F11" s="296">
        <v>6</v>
      </c>
    </row>
    <row r="12" spans="1:6" s="31" customFormat="1" ht="46.5" customHeight="1" hidden="1">
      <c r="A12" s="133">
        <v>751</v>
      </c>
      <c r="B12" s="297" t="s">
        <v>160</v>
      </c>
      <c r="C12" s="298" t="s">
        <v>39</v>
      </c>
      <c r="D12" s="299"/>
      <c r="E12" s="300">
        <f>E13</f>
        <v>0</v>
      </c>
      <c r="F12" s="301">
        <f>F13</f>
        <v>0</v>
      </c>
    </row>
    <row r="13" spans="1:6" s="31" customFormat="1" ht="33.75" customHeight="1" hidden="1">
      <c r="A13" s="302">
        <v>75101</v>
      </c>
      <c r="B13" s="303" t="s">
        <v>161</v>
      </c>
      <c r="C13" s="304"/>
      <c r="D13" s="305"/>
      <c r="E13" s="306">
        <f>SUM(E14:E18)</f>
        <v>0</v>
      </c>
      <c r="F13" s="307">
        <f>SUM(F14:F18)</f>
        <v>0</v>
      </c>
    </row>
    <row r="14" spans="1:6" s="31" customFormat="1" ht="23.25" customHeight="1" hidden="1">
      <c r="A14" s="62">
        <v>4170</v>
      </c>
      <c r="B14" s="63" t="s">
        <v>87</v>
      </c>
      <c r="C14" s="308"/>
      <c r="D14" s="309"/>
      <c r="E14" s="310"/>
      <c r="F14" s="311"/>
    </row>
    <row r="15" spans="1:6" s="31" customFormat="1" ht="15.75" hidden="1" thickBot="1">
      <c r="A15" s="312">
        <v>4110</v>
      </c>
      <c r="B15" s="313" t="s">
        <v>82</v>
      </c>
      <c r="C15" s="314"/>
      <c r="D15" s="315"/>
      <c r="E15" s="316"/>
      <c r="F15" s="317"/>
    </row>
    <row r="16" spans="1:6" s="31" customFormat="1" ht="15.75" hidden="1" thickBot="1">
      <c r="A16" s="318">
        <v>4120</v>
      </c>
      <c r="B16" s="319" t="s">
        <v>83</v>
      </c>
      <c r="C16" s="320"/>
      <c r="D16" s="321"/>
      <c r="E16" s="89"/>
      <c r="F16" s="109"/>
    </row>
    <row r="17" spans="1:6" s="31" customFormat="1" ht="15.75" hidden="1" thickBot="1">
      <c r="A17" s="318">
        <v>4210</v>
      </c>
      <c r="B17" s="319" t="s">
        <v>23</v>
      </c>
      <c r="C17" s="320"/>
      <c r="D17" s="321"/>
      <c r="E17" s="89"/>
      <c r="F17" s="90"/>
    </row>
    <row r="18" spans="1:6" s="31" customFormat="1" ht="15.75" hidden="1" thickBot="1">
      <c r="A18" s="322">
        <v>4300</v>
      </c>
      <c r="B18" s="323" t="s">
        <v>24</v>
      </c>
      <c r="C18" s="320"/>
      <c r="D18" s="321"/>
      <c r="E18" s="89"/>
      <c r="F18" s="90"/>
    </row>
    <row r="19" spans="1:6" s="326" customFormat="1" ht="16.5" customHeight="1" hidden="1">
      <c r="A19" s="32">
        <v>852</v>
      </c>
      <c r="B19" s="70" t="s">
        <v>94</v>
      </c>
      <c r="C19" s="324" t="s">
        <v>92</v>
      </c>
      <c r="D19" s="142"/>
      <c r="E19" s="73">
        <f>E23+E20</f>
        <v>0</v>
      </c>
      <c r="F19" s="325">
        <f>F23+F20</f>
        <v>0</v>
      </c>
    </row>
    <row r="20" spans="1:6" s="326" customFormat="1" ht="31.5" hidden="1" thickBot="1" thickTop="1">
      <c r="A20" s="39">
        <v>85203</v>
      </c>
      <c r="B20" s="128" t="s">
        <v>162</v>
      </c>
      <c r="C20" s="327"/>
      <c r="D20" s="144"/>
      <c r="E20" s="131">
        <f>SUM(E21:E22)</f>
        <v>0</v>
      </c>
      <c r="F20" s="328">
        <f>SUM(F21:F22)</f>
        <v>0</v>
      </c>
    </row>
    <row r="21" spans="1:6" s="326" customFormat="1" ht="16.5" customHeight="1" hidden="1">
      <c r="A21" s="62">
        <v>4040</v>
      </c>
      <c r="B21" s="101" t="s">
        <v>85</v>
      </c>
      <c r="C21" s="329"/>
      <c r="D21" s="145"/>
      <c r="E21" s="89"/>
      <c r="F21" s="330"/>
    </row>
    <row r="22" spans="1:6" s="326" customFormat="1" ht="16.5" customHeight="1" hidden="1">
      <c r="A22" s="312">
        <v>4300</v>
      </c>
      <c r="B22" s="313" t="s">
        <v>24</v>
      </c>
      <c r="C22" s="329"/>
      <c r="D22" s="145"/>
      <c r="E22" s="89"/>
      <c r="F22" s="331"/>
    </row>
    <row r="23" spans="1:6" s="326" customFormat="1" ht="45" customHeight="1" hidden="1">
      <c r="A23" s="64">
        <v>85212</v>
      </c>
      <c r="B23" s="75" t="s">
        <v>123</v>
      </c>
      <c r="C23" s="332"/>
      <c r="D23" s="166"/>
      <c r="E23" s="68">
        <f>SUM(E24:E31)</f>
        <v>0</v>
      </c>
      <c r="F23" s="333">
        <f>SUM(F24:F31)</f>
        <v>0</v>
      </c>
    </row>
    <row r="24" spans="1:6" s="326" customFormat="1" ht="16.5" customHeight="1" hidden="1">
      <c r="A24" s="45">
        <v>3110</v>
      </c>
      <c r="B24" s="150" t="s">
        <v>97</v>
      </c>
      <c r="C24" s="334"/>
      <c r="D24" s="335"/>
      <c r="E24" s="60"/>
      <c r="F24" s="336"/>
    </row>
    <row r="25" spans="1:6" s="326" customFormat="1" ht="16.5" customHeight="1" hidden="1">
      <c r="A25" s="62">
        <v>4010</v>
      </c>
      <c r="B25" s="63" t="s">
        <v>163</v>
      </c>
      <c r="C25" s="334"/>
      <c r="D25" s="335"/>
      <c r="E25" s="60"/>
      <c r="F25" s="337"/>
    </row>
    <row r="26" spans="1:6" s="326" customFormat="1" ht="16.5" customHeight="1" hidden="1">
      <c r="A26" s="62">
        <v>4040</v>
      </c>
      <c r="B26" s="101" t="s">
        <v>85</v>
      </c>
      <c r="C26" s="334"/>
      <c r="D26" s="335"/>
      <c r="E26" s="60"/>
      <c r="F26" s="337"/>
    </row>
    <row r="27" spans="1:6" s="326" customFormat="1" ht="16.5" customHeight="1" hidden="1">
      <c r="A27" s="312">
        <v>4110</v>
      </c>
      <c r="B27" s="313" t="s">
        <v>82</v>
      </c>
      <c r="C27" s="334"/>
      <c r="D27" s="335"/>
      <c r="E27" s="60"/>
      <c r="F27" s="337"/>
    </row>
    <row r="28" spans="1:6" s="326" customFormat="1" ht="16.5" customHeight="1" hidden="1">
      <c r="A28" s="318">
        <v>4120</v>
      </c>
      <c r="B28" s="319" t="s">
        <v>83</v>
      </c>
      <c r="C28" s="334"/>
      <c r="D28" s="335"/>
      <c r="E28" s="60"/>
      <c r="F28" s="337"/>
    </row>
    <row r="29" spans="1:6" s="326" customFormat="1" ht="16.5" customHeight="1" hidden="1">
      <c r="A29" s="62">
        <v>4170</v>
      </c>
      <c r="B29" s="63" t="s">
        <v>87</v>
      </c>
      <c r="C29" s="334"/>
      <c r="D29" s="335"/>
      <c r="E29" s="60"/>
      <c r="F29" s="337"/>
    </row>
    <row r="30" spans="1:6" s="326" customFormat="1" ht="16.5" customHeight="1" hidden="1">
      <c r="A30" s="312">
        <v>4300</v>
      </c>
      <c r="B30" s="313" t="s">
        <v>24</v>
      </c>
      <c r="C30" s="334"/>
      <c r="D30" s="335"/>
      <c r="E30" s="60"/>
      <c r="F30" s="337"/>
    </row>
    <row r="31" spans="1:6" s="326" customFormat="1" ht="16.5" customHeight="1" hidden="1">
      <c r="A31" s="312">
        <v>4480</v>
      </c>
      <c r="B31" s="313" t="s">
        <v>95</v>
      </c>
      <c r="C31" s="334"/>
      <c r="D31" s="335"/>
      <c r="E31" s="60"/>
      <c r="F31" s="337"/>
    </row>
    <row r="32" spans="1:6" s="38" customFormat="1" ht="30" customHeight="1" thickBot="1" thickTop="1">
      <c r="A32" s="32">
        <v>852</v>
      </c>
      <c r="B32" s="70" t="s">
        <v>94</v>
      </c>
      <c r="C32" s="71" t="s">
        <v>92</v>
      </c>
      <c r="D32" s="165">
        <f>D43+D54+D62</f>
        <v>140218</v>
      </c>
      <c r="E32" s="239">
        <f>E33+E43</f>
        <v>182000</v>
      </c>
      <c r="F32" s="143">
        <f>F33+F43</f>
        <v>322218</v>
      </c>
    </row>
    <row r="33" spans="1:6" s="38" customFormat="1" ht="47.25" customHeight="1" thickTop="1">
      <c r="A33" s="64">
        <v>85212</v>
      </c>
      <c r="B33" s="75" t="s">
        <v>123</v>
      </c>
      <c r="C33" s="129"/>
      <c r="D33" s="347"/>
      <c r="E33" s="131">
        <f>SUM(E34:E42)</f>
        <v>182000</v>
      </c>
      <c r="F33" s="132">
        <f>SUM(F35:F42)</f>
        <v>182000</v>
      </c>
    </row>
    <row r="34" spans="1:6" s="38" customFormat="1" ht="18" customHeight="1">
      <c r="A34" s="62">
        <v>3110</v>
      </c>
      <c r="B34" s="63" t="s">
        <v>97</v>
      </c>
      <c r="C34" s="162"/>
      <c r="D34" s="258"/>
      <c r="E34" s="89">
        <v>182000</v>
      </c>
      <c r="F34" s="120"/>
    </row>
    <row r="35" spans="1:6" s="38" customFormat="1" ht="18" customHeight="1">
      <c r="A35" s="62">
        <v>4010</v>
      </c>
      <c r="B35" s="101" t="s">
        <v>81</v>
      </c>
      <c r="C35" s="162"/>
      <c r="D35" s="258"/>
      <c r="E35" s="164"/>
      <c r="F35" s="90">
        <v>65000</v>
      </c>
    </row>
    <row r="36" spans="1:6" s="38" customFormat="1" ht="18" customHeight="1">
      <c r="A36" s="171" t="s">
        <v>102</v>
      </c>
      <c r="B36" s="63" t="s">
        <v>82</v>
      </c>
      <c r="C36" s="162"/>
      <c r="D36" s="258"/>
      <c r="E36" s="164"/>
      <c r="F36" s="90">
        <v>31000</v>
      </c>
    </row>
    <row r="37" spans="1:6" s="38" customFormat="1" ht="18" customHeight="1">
      <c r="A37" s="171" t="s">
        <v>103</v>
      </c>
      <c r="B37" s="63" t="s">
        <v>83</v>
      </c>
      <c r="C37" s="162"/>
      <c r="D37" s="258"/>
      <c r="E37" s="164"/>
      <c r="F37" s="90">
        <v>2400</v>
      </c>
    </row>
    <row r="38" spans="1:6" s="38" customFormat="1" ht="18" customHeight="1">
      <c r="A38" s="171" t="s">
        <v>164</v>
      </c>
      <c r="B38" s="63" t="s">
        <v>87</v>
      </c>
      <c r="C38" s="162"/>
      <c r="D38" s="258"/>
      <c r="E38" s="164"/>
      <c r="F38" s="90">
        <v>6000</v>
      </c>
    </row>
    <row r="39" spans="1:6" s="38" customFormat="1" ht="18" customHeight="1">
      <c r="A39" s="62">
        <v>4210</v>
      </c>
      <c r="B39" s="101" t="s">
        <v>23</v>
      </c>
      <c r="C39" s="162"/>
      <c r="D39" s="258"/>
      <c r="E39" s="164"/>
      <c r="F39" s="90">
        <v>38600</v>
      </c>
    </row>
    <row r="40" spans="1:6" s="38" customFormat="1" ht="18" customHeight="1">
      <c r="A40" s="62">
        <v>4270</v>
      </c>
      <c r="B40" s="101" t="s">
        <v>16</v>
      </c>
      <c r="C40" s="162"/>
      <c r="D40" s="258"/>
      <c r="E40" s="164"/>
      <c r="F40" s="90">
        <v>22000</v>
      </c>
    </row>
    <row r="41" spans="1:6" s="38" customFormat="1" ht="18" customHeight="1">
      <c r="A41" s="62">
        <v>4300</v>
      </c>
      <c r="B41" s="101" t="s">
        <v>24</v>
      </c>
      <c r="C41" s="162"/>
      <c r="D41" s="258"/>
      <c r="E41" s="164"/>
      <c r="F41" s="90">
        <v>15000</v>
      </c>
    </row>
    <row r="42" spans="1:6" s="38" customFormat="1" ht="18" customHeight="1">
      <c r="A42" s="62">
        <v>4440</v>
      </c>
      <c r="B42" s="101" t="s">
        <v>84</v>
      </c>
      <c r="C42" s="162"/>
      <c r="D42" s="258"/>
      <c r="E42" s="164"/>
      <c r="F42" s="90">
        <v>2000</v>
      </c>
    </row>
    <row r="43" spans="1:6" s="38" customFormat="1" ht="36" customHeight="1">
      <c r="A43" s="64">
        <v>85214</v>
      </c>
      <c r="B43" s="75" t="s">
        <v>124</v>
      </c>
      <c r="C43" s="76"/>
      <c r="D43" s="170">
        <f>D44</f>
        <v>140218</v>
      </c>
      <c r="E43" s="78"/>
      <c r="F43" s="79">
        <f>SUM(F44:F45)</f>
        <v>140218</v>
      </c>
    </row>
    <row r="44" spans="1:6" s="326" customFormat="1" ht="66.75" customHeight="1">
      <c r="A44" s="45">
        <v>2010</v>
      </c>
      <c r="B44" s="150" t="s">
        <v>151</v>
      </c>
      <c r="C44" s="329"/>
      <c r="D44" s="145">
        <v>140218</v>
      </c>
      <c r="E44" s="60"/>
      <c r="F44" s="61"/>
    </row>
    <row r="45" spans="1:6" s="326" customFormat="1" ht="22.5" customHeight="1" thickBot="1">
      <c r="A45" s="62">
        <v>3110</v>
      </c>
      <c r="B45" s="63" t="s">
        <v>97</v>
      </c>
      <c r="C45" s="338"/>
      <c r="D45" s="339"/>
      <c r="E45" s="340"/>
      <c r="F45" s="61">
        <v>140218</v>
      </c>
    </row>
    <row r="46" spans="1:6" s="346" customFormat="1" ht="20.25" customHeight="1" thickBot="1" thickTop="1">
      <c r="A46" s="341"/>
      <c r="B46" s="342" t="s">
        <v>114</v>
      </c>
      <c r="C46" s="342"/>
      <c r="D46" s="343">
        <f>D32+D19</f>
        <v>140218</v>
      </c>
      <c r="E46" s="344">
        <f>E19+E12+E32</f>
        <v>182000</v>
      </c>
      <c r="F46" s="345">
        <f>F19+F12+F32</f>
        <v>322218</v>
      </c>
    </row>
    <row r="47" spans="1:6" s="234" customFormat="1" ht="17.25" customHeight="1" thickBot="1" thickTop="1">
      <c r="A47" s="229"/>
      <c r="B47" s="230" t="s">
        <v>115</v>
      </c>
      <c r="C47" s="230"/>
      <c r="D47" s="231"/>
      <c r="E47" s="435">
        <f>F46-E46</f>
        <v>140218</v>
      </c>
      <c r="F47" s="233"/>
    </row>
    <row r="48" ht="16.5" thickTop="1"/>
  </sheetData>
  <printOptions horizontalCentered="1"/>
  <pageMargins left="0.3937007874015748" right="0.3937007874015748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2">
      <selection activeCell="E22" sqref="E22"/>
    </sheetView>
  </sheetViews>
  <sheetFormatPr defaultColWidth="9.00390625" defaultRowHeight="12.75"/>
  <cols>
    <col min="1" max="1" width="8.25390625" style="1" customWidth="1"/>
    <col min="2" max="2" width="38.125" style="1" customWidth="1"/>
    <col min="3" max="3" width="7.125" style="1" customWidth="1"/>
    <col min="4" max="6" width="10.75390625" style="1" customWidth="1"/>
    <col min="7" max="7" width="10.625" style="1" customWidth="1"/>
    <col min="8" max="16384" width="10.00390625" style="1" customWidth="1"/>
  </cols>
  <sheetData>
    <row r="1" spans="5:7" s="11" customFormat="1" ht="12.75" customHeight="1">
      <c r="E1" s="2" t="s">
        <v>165</v>
      </c>
      <c r="G1" s="2"/>
    </row>
    <row r="2" spans="1:7" s="11" customFormat="1" ht="12.75" customHeight="1">
      <c r="A2" s="280"/>
      <c r="B2" s="281"/>
      <c r="C2" s="9"/>
      <c r="D2" s="9"/>
      <c r="E2" s="6" t="s">
        <v>189</v>
      </c>
      <c r="G2" s="6"/>
    </row>
    <row r="3" spans="1:7" s="11" customFormat="1" ht="12.75" customHeight="1">
      <c r="A3" s="280"/>
      <c r="B3" s="281"/>
      <c r="C3" s="9"/>
      <c r="D3" s="9"/>
      <c r="E3" s="6" t="s">
        <v>1</v>
      </c>
      <c r="G3" s="6"/>
    </row>
    <row r="4" spans="1:7" s="11" customFormat="1" ht="12.75" customHeight="1">
      <c r="A4" s="280"/>
      <c r="B4" s="281"/>
      <c r="C4" s="282"/>
      <c r="D4" s="282"/>
      <c r="E4" s="6" t="s">
        <v>190</v>
      </c>
      <c r="G4" s="6"/>
    </row>
    <row r="5" spans="1:7" s="11" customFormat="1" ht="12.75" customHeight="1">
      <c r="A5" s="280"/>
      <c r="B5" s="281"/>
      <c r="C5" s="282"/>
      <c r="D5" s="282"/>
      <c r="E5" s="282"/>
      <c r="F5" s="6"/>
      <c r="G5" s="6"/>
    </row>
    <row r="6" spans="1:7" s="11" customFormat="1" ht="64.5" customHeight="1">
      <c r="A6" s="7" t="s">
        <v>181</v>
      </c>
      <c r="B6" s="8"/>
      <c r="C6" s="9"/>
      <c r="D6" s="9"/>
      <c r="E6" s="9"/>
      <c r="F6" s="283"/>
      <c r="G6" s="283"/>
    </row>
    <row r="7" spans="1:7" s="11" customFormat="1" ht="12" customHeight="1" thickBot="1">
      <c r="A7" s="7"/>
      <c r="B7" s="8"/>
      <c r="C7" s="9"/>
      <c r="D7" s="9"/>
      <c r="E7" s="9"/>
      <c r="F7" s="283"/>
      <c r="G7" s="283" t="s">
        <v>3</v>
      </c>
    </row>
    <row r="8" spans="1:7" s="19" customFormat="1" ht="25.5">
      <c r="A8" s="284" t="s">
        <v>4</v>
      </c>
      <c r="B8" s="14" t="s">
        <v>5</v>
      </c>
      <c r="C8" s="15" t="s">
        <v>6</v>
      </c>
      <c r="D8" s="361" t="s">
        <v>182</v>
      </c>
      <c r="E8" s="360"/>
      <c r="F8" s="372" t="s">
        <v>8</v>
      </c>
      <c r="G8" s="348"/>
    </row>
    <row r="9" spans="1:7" s="19" customFormat="1" ht="12.75" customHeight="1">
      <c r="A9" s="288" t="s">
        <v>9</v>
      </c>
      <c r="B9" s="21"/>
      <c r="C9" s="349" t="s">
        <v>10</v>
      </c>
      <c r="D9" s="362" t="s">
        <v>12</v>
      </c>
      <c r="E9" s="371" t="s">
        <v>11</v>
      </c>
      <c r="F9" s="373" t="s">
        <v>12</v>
      </c>
      <c r="G9" s="25" t="s">
        <v>11</v>
      </c>
    </row>
    <row r="10" spans="1:7" s="31" customFormat="1" ht="12" thickBot="1">
      <c r="A10" s="291">
        <v>1</v>
      </c>
      <c r="B10" s="292">
        <v>2</v>
      </c>
      <c r="C10" s="292">
        <v>3</v>
      </c>
      <c r="D10" s="293">
        <v>4</v>
      </c>
      <c r="E10" s="293"/>
      <c r="F10" s="374">
        <v>5</v>
      </c>
      <c r="G10" s="296">
        <v>6</v>
      </c>
    </row>
    <row r="11" spans="1:7" s="38" customFormat="1" ht="20.25" customHeight="1" hidden="1">
      <c r="A11" s="32">
        <v>700</v>
      </c>
      <c r="B11" s="70" t="s">
        <v>25</v>
      </c>
      <c r="C11" s="350" t="s">
        <v>166</v>
      </c>
      <c r="D11" s="363"/>
      <c r="E11" s="363"/>
      <c r="F11" s="239">
        <f>SUM(F12)</f>
        <v>0</v>
      </c>
      <c r="G11" s="74">
        <f>SUM(G12)</f>
        <v>0</v>
      </c>
    </row>
    <row r="12" spans="1:7" s="38" customFormat="1" ht="17.25" customHeight="1" hidden="1">
      <c r="A12" s="64">
        <v>70005</v>
      </c>
      <c r="B12" s="75" t="s">
        <v>28</v>
      </c>
      <c r="C12" s="351"/>
      <c r="D12" s="364"/>
      <c r="E12" s="364"/>
      <c r="F12" s="375">
        <f>SUM(F13:F19)</f>
        <v>0</v>
      </c>
      <c r="G12" s="132">
        <f>SUM(G13:G19)</f>
        <v>0</v>
      </c>
    </row>
    <row r="13" spans="1:7" s="47" customFormat="1" ht="30.75" hidden="1" thickBot="1">
      <c r="A13" s="62">
        <v>4240</v>
      </c>
      <c r="B13" s="101" t="s">
        <v>77</v>
      </c>
      <c r="C13" s="352"/>
      <c r="D13" s="320"/>
      <c r="E13" s="320"/>
      <c r="F13" s="192"/>
      <c r="G13" s="90"/>
    </row>
    <row r="14" spans="1:7" s="47" customFormat="1" ht="15.75" hidden="1" thickBot="1">
      <c r="A14" s="62">
        <v>4300</v>
      </c>
      <c r="B14" s="101" t="s">
        <v>24</v>
      </c>
      <c r="C14" s="352"/>
      <c r="D14" s="320"/>
      <c r="E14" s="320"/>
      <c r="F14" s="192"/>
      <c r="G14" s="90"/>
    </row>
    <row r="15" spans="1:7" s="47" customFormat="1" ht="15.75" hidden="1" thickBot="1">
      <c r="A15" s="62">
        <v>4430</v>
      </c>
      <c r="B15" s="101" t="s">
        <v>67</v>
      </c>
      <c r="C15" s="352"/>
      <c r="D15" s="320"/>
      <c r="E15" s="320"/>
      <c r="F15" s="192"/>
      <c r="G15" s="90"/>
    </row>
    <row r="16" spans="1:7" s="47" customFormat="1" ht="15.75" hidden="1" thickBot="1">
      <c r="A16" s="62">
        <v>4480</v>
      </c>
      <c r="B16" s="101" t="s">
        <v>95</v>
      </c>
      <c r="C16" s="352"/>
      <c r="D16" s="320"/>
      <c r="E16" s="320"/>
      <c r="F16" s="192"/>
      <c r="G16" s="90"/>
    </row>
    <row r="17" spans="1:7" s="47" customFormat="1" ht="15.75" hidden="1" thickBot="1">
      <c r="A17" s="62">
        <v>4580</v>
      </c>
      <c r="B17" s="101" t="s">
        <v>167</v>
      </c>
      <c r="C17" s="352"/>
      <c r="D17" s="320"/>
      <c r="E17" s="320"/>
      <c r="F17" s="192"/>
      <c r="G17" s="90"/>
    </row>
    <row r="18" spans="1:7" s="47" customFormat="1" ht="30.75" hidden="1" thickBot="1">
      <c r="A18" s="62">
        <v>4590</v>
      </c>
      <c r="B18" s="101" t="s">
        <v>168</v>
      </c>
      <c r="C18" s="352"/>
      <c r="D18" s="320"/>
      <c r="E18" s="320"/>
      <c r="F18" s="192"/>
      <c r="G18" s="90"/>
    </row>
    <row r="19" spans="1:7" s="47" customFormat="1" ht="30.75" hidden="1" thickBot="1">
      <c r="A19" s="62">
        <v>4610</v>
      </c>
      <c r="B19" s="101" t="s">
        <v>169</v>
      </c>
      <c r="C19" s="352"/>
      <c r="D19" s="320"/>
      <c r="E19" s="320"/>
      <c r="F19" s="192"/>
      <c r="G19" s="90"/>
    </row>
    <row r="20" spans="1:7" s="47" customFormat="1" ht="30" customHeight="1" thickBot="1" thickTop="1">
      <c r="A20" s="32">
        <v>750</v>
      </c>
      <c r="B20" s="70" t="s">
        <v>34</v>
      </c>
      <c r="C20" s="350" t="s">
        <v>170</v>
      </c>
      <c r="D20" s="365">
        <f>D21</f>
        <v>86</v>
      </c>
      <c r="E20" s="365"/>
      <c r="F20" s="239">
        <f>F21</f>
        <v>86</v>
      </c>
      <c r="G20" s="74"/>
    </row>
    <row r="21" spans="1:7" s="47" customFormat="1" ht="24" customHeight="1" thickTop="1">
      <c r="A21" s="39">
        <v>75045</v>
      </c>
      <c r="B21" s="128" t="s">
        <v>171</v>
      </c>
      <c r="C21" s="351"/>
      <c r="D21" s="366">
        <f>D22</f>
        <v>86</v>
      </c>
      <c r="E21" s="366"/>
      <c r="F21" s="375">
        <f>SUM(F22:F23)</f>
        <v>86</v>
      </c>
      <c r="G21" s="132"/>
    </row>
    <row r="22" spans="1:7" s="47" customFormat="1" ht="60" customHeight="1">
      <c r="A22" s="62">
        <v>2110</v>
      </c>
      <c r="B22" s="150" t="s">
        <v>180</v>
      </c>
      <c r="C22" s="352"/>
      <c r="D22" s="367">
        <v>86</v>
      </c>
      <c r="E22" s="367"/>
      <c r="F22" s="192"/>
      <c r="G22" s="90"/>
    </row>
    <row r="23" spans="1:7" s="47" customFormat="1" ht="23.25" customHeight="1" thickBot="1">
      <c r="A23" s="62">
        <v>4300</v>
      </c>
      <c r="B23" s="63" t="s">
        <v>24</v>
      </c>
      <c r="C23" s="50"/>
      <c r="D23" s="320"/>
      <c r="E23" s="320"/>
      <c r="F23" s="192">
        <v>86</v>
      </c>
      <c r="G23" s="90"/>
    </row>
    <row r="24" spans="1:7" s="31" customFormat="1" ht="18.75" customHeight="1" hidden="1">
      <c r="A24" s="32">
        <v>752</v>
      </c>
      <c r="B24" s="70" t="s">
        <v>172</v>
      </c>
      <c r="C24" s="176" t="s">
        <v>170</v>
      </c>
      <c r="D24" s="324"/>
      <c r="E24" s="324"/>
      <c r="F24" s="239">
        <f>SUM(F25)</f>
        <v>0</v>
      </c>
      <c r="G24" s="74">
        <f>SUM(G25)</f>
        <v>0</v>
      </c>
    </row>
    <row r="25" spans="1:7" s="31" customFormat="1" ht="21" customHeight="1" hidden="1">
      <c r="A25" s="354" t="s">
        <v>173</v>
      </c>
      <c r="B25" s="355" t="s">
        <v>174</v>
      </c>
      <c r="C25" s="76"/>
      <c r="D25" s="368"/>
      <c r="E25" s="368"/>
      <c r="F25" s="375">
        <f>SUM(F26:F29)</f>
        <v>0</v>
      </c>
      <c r="G25" s="132">
        <f>SUM(G26:G29)</f>
        <v>0</v>
      </c>
    </row>
    <row r="26" spans="1:7" s="31" customFormat="1" ht="18.75" customHeight="1" hidden="1">
      <c r="A26" s="62">
        <v>4170</v>
      </c>
      <c r="B26" s="63" t="s">
        <v>87</v>
      </c>
      <c r="C26" s="356"/>
      <c r="D26" s="369"/>
      <c r="E26" s="369"/>
      <c r="F26" s="192"/>
      <c r="G26" s="90"/>
    </row>
    <row r="27" spans="1:7" s="31" customFormat="1" ht="17.25" customHeight="1" hidden="1">
      <c r="A27" s="171" t="s">
        <v>175</v>
      </c>
      <c r="B27" s="357" t="s">
        <v>23</v>
      </c>
      <c r="C27" s="356"/>
      <c r="D27" s="369"/>
      <c r="E27" s="369"/>
      <c r="F27" s="192"/>
      <c r="G27" s="90"/>
    </row>
    <row r="28" spans="1:7" s="31" customFormat="1" ht="14.25" customHeight="1" hidden="1">
      <c r="A28" s="62">
        <v>4240</v>
      </c>
      <c r="B28" s="101" t="s">
        <v>77</v>
      </c>
      <c r="C28" s="356"/>
      <c r="D28" s="369"/>
      <c r="E28" s="369"/>
      <c r="F28" s="192"/>
      <c r="G28" s="90"/>
    </row>
    <row r="29" spans="1:7" s="31" customFormat="1" ht="16.5" hidden="1" thickBot="1" thickTop="1">
      <c r="A29" s="62">
        <v>4300</v>
      </c>
      <c r="B29" s="101" t="s">
        <v>24</v>
      </c>
      <c r="C29" s="356"/>
      <c r="D29" s="369"/>
      <c r="E29" s="369"/>
      <c r="F29" s="192"/>
      <c r="G29" s="90"/>
    </row>
    <row r="30" spans="1:7" s="31" customFormat="1" ht="30" hidden="1" thickBot="1" thickTop="1">
      <c r="A30" s="32">
        <v>754</v>
      </c>
      <c r="B30" s="70" t="s">
        <v>69</v>
      </c>
      <c r="C30" s="71" t="s">
        <v>70</v>
      </c>
      <c r="D30" s="324"/>
      <c r="E30" s="324"/>
      <c r="F30" s="239">
        <f>SUM(F31)</f>
        <v>0</v>
      </c>
      <c r="G30" s="74">
        <f>SUM(G31)</f>
        <v>0</v>
      </c>
    </row>
    <row r="31" spans="1:7" s="31" customFormat="1" ht="31.5" customHeight="1" hidden="1">
      <c r="A31" s="354" t="s">
        <v>176</v>
      </c>
      <c r="B31" s="355" t="s">
        <v>71</v>
      </c>
      <c r="C31" s="76"/>
      <c r="D31" s="368"/>
      <c r="E31" s="368"/>
      <c r="F31" s="375">
        <f>SUM(F32:F39)</f>
        <v>0</v>
      </c>
      <c r="G31" s="132">
        <f>SUM(G32:G39)</f>
        <v>0</v>
      </c>
    </row>
    <row r="32" spans="1:7" s="31" customFormat="1" ht="14.25" customHeight="1" hidden="1">
      <c r="A32" s="62">
        <v>4170</v>
      </c>
      <c r="B32" s="63" t="s">
        <v>87</v>
      </c>
      <c r="C32" s="356"/>
      <c r="D32" s="369"/>
      <c r="E32" s="369"/>
      <c r="F32" s="192"/>
      <c r="G32" s="90"/>
    </row>
    <row r="33" spans="1:7" s="31" customFormat="1" ht="14.25" customHeight="1" hidden="1">
      <c r="A33" s="171" t="s">
        <v>175</v>
      </c>
      <c r="B33" s="357" t="s">
        <v>23</v>
      </c>
      <c r="C33" s="356"/>
      <c r="D33" s="369"/>
      <c r="E33" s="369"/>
      <c r="F33" s="192"/>
      <c r="G33" s="90"/>
    </row>
    <row r="34" spans="1:7" s="31" customFormat="1" ht="16.5" customHeight="1" hidden="1">
      <c r="A34" s="62">
        <v>4220</v>
      </c>
      <c r="B34" s="101" t="s">
        <v>177</v>
      </c>
      <c r="C34" s="356"/>
      <c r="D34" s="369"/>
      <c r="E34" s="369"/>
      <c r="F34" s="192"/>
      <c r="G34" s="90"/>
    </row>
    <row r="35" spans="1:7" s="31" customFormat="1" ht="14.25" customHeight="1" hidden="1">
      <c r="A35" s="62">
        <v>4300</v>
      </c>
      <c r="B35" s="101" t="s">
        <v>24</v>
      </c>
      <c r="C35" s="356"/>
      <c r="D35" s="369"/>
      <c r="E35" s="369"/>
      <c r="F35" s="192"/>
      <c r="G35" s="90"/>
    </row>
    <row r="36" spans="1:7" s="31" customFormat="1" ht="14.25" customHeight="1" hidden="1">
      <c r="A36" s="62">
        <v>4350</v>
      </c>
      <c r="B36" s="63" t="s">
        <v>68</v>
      </c>
      <c r="C36" s="356"/>
      <c r="D36" s="369"/>
      <c r="E36" s="369"/>
      <c r="F36" s="192"/>
      <c r="G36" s="90"/>
    </row>
    <row r="37" spans="1:7" s="31" customFormat="1" ht="17.25" customHeight="1" hidden="1">
      <c r="A37" s="62">
        <v>4510</v>
      </c>
      <c r="B37" s="63" t="s">
        <v>178</v>
      </c>
      <c r="C37" s="356"/>
      <c r="D37" s="369"/>
      <c r="E37" s="369"/>
      <c r="F37" s="192"/>
      <c r="G37" s="90"/>
    </row>
    <row r="38" spans="1:7" s="31" customFormat="1" ht="14.25" customHeight="1" hidden="1">
      <c r="A38" s="62">
        <v>6050</v>
      </c>
      <c r="B38" s="63" t="s">
        <v>17</v>
      </c>
      <c r="C38" s="356"/>
      <c r="D38" s="369"/>
      <c r="E38" s="369"/>
      <c r="F38" s="192"/>
      <c r="G38" s="90"/>
    </row>
    <row r="39" spans="1:7" s="31" customFormat="1" ht="31.5" hidden="1" thickBot="1" thickTop="1">
      <c r="A39" s="62">
        <v>6060</v>
      </c>
      <c r="B39" s="63" t="s">
        <v>79</v>
      </c>
      <c r="C39" s="356"/>
      <c r="D39" s="369"/>
      <c r="E39" s="369"/>
      <c r="F39" s="192"/>
      <c r="G39" s="90"/>
    </row>
    <row r="40" spans="1:7" s="38" customFormat="1" ht="30.75" customHeight="1" hidden="1">
      <c r="A40" s="32">
        <v>853</v>
      </c>
      <c r="B40" s="33" t="s">
        <v>104</v>
      </c>
      <c r="C40" s="34" t="s">
        <v>92</v>
      </c>
      <c r="D40" s="363"/>
      <c r="E40" s="363"/>
      <c r="F40" s="239">
        <f>SUM(F41)</f>
        <v>0</v>
      </c>
      <c r="G40" s="74">
        <f>SUM(G41)</f>
        <v>0</v>
      </c>
    </row>
    <row r="41" spans="1:7" s="38" customFormat="1" ht="30" hidden="1" thickBot="1" thickTop="1">
      <c r="A41" s="64">
        <v>85321</v>
      </c>
      <c r="B41" s="65" t="s">
        <v>179</v>
      </c>
      <c r="C41" s="41"/>
      <c r="D41" s="364"/>
      <c r="E41" s="364"/>
      <c r="F41" s="375">
        <f>SUM(F42:F43)</f>
        <v>0</v>
      </c>
      <c r="G41" s="132">
        <f>SUM(G42:G43)</f>
        <v>0</v>
      </c>
    </row>
    <row r="42" spans="1:7" s="47" customFormat="1" ht="18" customHeight="1" hidden="1">
      <c r="A42" s="62">
        <v>4170</v>
      </c>
      <c r="B42" s="63" t="s">
        <v>87</v>
      </c>
      <c r="C42" s="358"/>
      <c r="D42" s="320"/>
      <c r="E42" s="320"/>
      <c r="F42" s="192"/>
      <c r="G42" s="90"/>
    </row>
    <row r="43" spans="1:7" s="47" customFormat="1" ht="18" customHeight="1" hidden="1">
      <c r="A43" s="62">
        <v>4300</v>
      </c>
      <c r="B43" s="63" t="s">
        <v>24</v>
      </c>
      <c r="C43" s="358"/>
      <c r="D43" s="320"/>
      <c r="E43" s="320"/>
      <c r="F43" s="192"/>
      <c r="G43" s="90"/>
    </row>
    <row r="44" spans="1:7" s="47" customFormat="1" ht="26.25" customHeight="1" thickBot="1" thickTop="1">
      <c r="A44" s="32">
        <v>852</v>
      </c>
      <c r="B44" s="70" t="s">
        <v>94</v>
      </c>
      <c r="C44" s="34" t="s">
        <v>92</v>
      </c>
      <c r="D44" s="382"/>
      <c r="E44" s="278">
        <f>E45</f>
        <v>11331</v>
      </c>
      <c r="F44" s="239"/>
      <c r="G44" s="74">
        <f>G45</f>
        <v>11331</v>
      </c>
    </row>
    <row r="45" spans="1:7" s="47" customFormat="1" ht="49.5" customHeight="1" thickTop="1">
      <c r="A45" s="54">
        <v>85212</v>
      </c>
      <c r="B45" s="96" t="s">
        <v>123</v>
      </c>
      <c r="C45" s="97"/>
      <c r="D45" s="379"/>
      <c r="E45" s="380">
        <f>SUM(E46:E47)</f>
        <v>11331</v>
      </c>
      <c r="F45" s="381"/>
      <c r="G45" s="100">
        <f>SUM(G46:G47)</f>
        <v>11331</v>
      </c>
    </row>
    <row r="46" spans="1:7" s="47" customFormat="1" ht="66" customHeight="1">
      <c r="A46" s="62">
        <v>2110</v>
      </c>
      <c r="B46" s="150" t="s">
        <v>180</v>
      </c>
      <c r="C46" s="352"/>
      <c r="D46" s="377"/>
      <c r="E46" s="377">
        <v>11331</v>
      </c>
      <c r="F46" s="192"/>
      <c r="G46" s="90"/>
    </row>
    <row r="47" spans="1:7" s="47" customFormat="1" ht="18" customHeight="1" thickBot="1">
      <c r="A47" s="188">
        <v>3110</v>
      </c>
      <c r="B47" s="63" t="s">
        <v>97</v>
      </c>
      <c r="C47" s="353"/>
      <c r="D47" s="320"/>
      <c r="E47" s="377"/>
      <c r="F47" s="192"/>
      <c r="G47" s="90">
        <v>11331</v>
      </c>
    </row>
    <row r="48" spans="1:7" s="346" customFormat="1" ht="17.25" thickBot="1" thickTop="1">
      <c r="A48" s="341"/>
      <c r="B48" s="342" t="s">
        <v>114</v>
      </c>
      <c r="C48" s="378"/>
      <c r="D48" s="370">
        <f>D20+D44</f>
        <v>86</v>
      </c>
      <c r="E48" s="383">
        <f>E44+E20</f>
        <v>11331</v>
      </c>
      <c r="F48" s="376">
        <f>F44+F20</f>
        <v>86</v>
      </c>
      <c r="G48" s="359">
        <f>G44+G20</f>
        <v>11331</v>
      </c>
    </row>
    <row r="49" spans="1:7" s="387" customFormat="1" ht="18" customHeight="1" thickBot="1" thickTop="1">
      <c r="A49" s="384"/>
      <c r="B49" s="385" t="s">
        <v>115</v>
      </c>
      <c r="C49" s="386"/>
      <c r="D49" s="445">
        <f>E48-D48</f>
        <v>11245</v>
      </c>
      <c r="E49" s="446"/>
      <c r="F49" s="447">
        <f>G48-F48</f>
        <v>11245</v>
      </c>
      <c r="G49" s="448"/>
    </row>
    <row r="50" ht="16.5" thickTop="1"/>
  </sheetData>
  <mergeCells count="2">
    <mergeCell ref="D49:E49"/>
    <mergeCell ref="F49:G49"/>
  </mergeCells>
  <printOptions horizontalCentered="1"/>
  <pageMargins left="0.4330708661417323" right="0.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8.00390625" style="388" customWidth="1"/>
    <col min="2" max="2" width="34.375" style="388" customWidth="1"/>
    <col min="3" max="3" width="6.875" style="388" customWidth="1"/>
    <col min="4" max="5" width="17.125" style="388" customWidth="1"/>
    <col min="6" max="16384" width="10.00390625" style="388" customWidth="1"/>
  </cols>
  <sheetData>
    <row r="1" spans="4:6" ht="15.75">
      <c r="D1" s="2" t="s">
        <v>185</v>
      </c>
      <c r="E1" s="2"/>
      <c r="F1" s="389"/>
    </row>
    <row r="2" spans="1:6" ht="14.25" customHeight="1">
      <c r="A2" s="390"/>
      <c r="B2" s="391"/>
      <c r="C2" s="392"/>
      <c r="D2" s="6" t="s">
        <v>189</v>
      </c>
      <c r="E2" s="6"/>
      <c r="F2" s="389"/>
    </row>
    <row r="3" spans="1:6" ht="14.25" customHeight="1">
      <c r="A3" s="390"/>
      <c r="B3" s="391"/>
      <c r="C3" s="392"/>
      <c r="D3" s="6" t="s">
        <v>1</v>
      </c>
      <c r="E3" s="6"/>
      <c r="F3" s="389"/>
    </row>
    <row r="4" spans="1:6" ht="13.5" customHeight="1">
      <c r="A4" s="390"/>
      <c r="B4" s="391"/>
      <c r="C4" s="392"/>
      <c r="D4" s="6" t="s">
        <v>190</v>
      </c>
      <c r="E4" s="6"/>
      <c r="F4" s="389"/>
    </row>
    <row r="5" spans="1:6" ht="15" customHeight="1">
      <c r="A5" s="390"/>
      <c r="B5" s="391"/>
      <c r="C5" s="392"/>
      <c r="D5" s="393"/>
      <c r="E5" s="393"/>
      <c r="F5" s="389"/>
    </row>
    <row r="6" spans="1:6" s="399" customFormat="1" ht="101.25" customHeight="1">
      <c r="A6" s="394" t="s">
        <v>184</v>
      </c>
      <c r="B6" s="395"/>
      <c r="C6" s="396"/>
      <c r="D6" s="397"/>
      <c r="E6" s="397"/>
      <c r="F6" s="398"/>
    </row>
    <row r="7" spans="1:6" s="399" customFormat="1" ht="2.25" customHeight="1" hidden="1">
      <c r="A7" s="394"/>
      <c r="B7" s="395"/>
      <c r="C7" s="396"/>
      <c r="D7" s="397"/>
      <c r="E7" s="397"/>
      <c r="F7" s="398"/>
    </row>
    <row r="8" spans="1:6" s="399" customFormat="1" ht="16.5" customHeight="1" thickBot="1">
      <c r="A8" s="394"/>
      <c r="B8" s="395"/>
      <c r="C8" s="396"/>
      <c r="D8" s="397"/>
      <c r="E8" s="397" t="s">
        <v>3</v>
      </c>
      <c r="F8" s="398"/>
    </row>
    <row r="9" spans="1:5" s="405" customFormat="1" ht="28.5" customHeight="1">
      <c r="A9" s="400" t="s">
        <v>4</v>
      </c>
      <c r="B9" s="401" t="s">
        <v>5</v>
      </c>
      <c r="C9" s="402" t="s">
        <v>6</v>
      </c>
      <c r="D9" s="403" t="s">
        <v>7</v>
      </c>
      <c r="E9" s="404" t="s">
        <v>8</v>
      </c>
    </row>
    <row r="10" spans="1:5" s="411" customFormat="1" ht="13.5" customHeight="1">
      <c r="A10" s="406" t="s">
        <v>9</v>
      </c>
      <c r="B10" s="407"/>
      <c r="C10" s="408" t="s">
        <v>10</v>
      </c>
      <c r="D10" s="409" t="s">
        <v>11</v>
      </c>
      <c r="E10" s="410" t="s">
        <v>11</v>
      </c>
    </row>
    <row r="11" spans="1:5" s="416" customFormat="1" ht="12.75" customHeight="1" thickBot="1">
      <c r="A11" s="412">
        <v>1</v>
      </c>
      <c r="B11" s="413">
        <v>2</v>
      </c>
      <c r="C11" s="413">
        <v>3</v>
      </c>
      <c r="D11" s="414">
        <v>4</v>
      </c>
      <c r="E11" s="415">
        <v>5</v>
      </c>
    </row>
    <row r="12" spans="1:5" s="326" customFormat="1" ht="27" customHeight="1" thickBot="1" thickTop="1">
      <c r="A12" s="32">
        <v>750</v>
      </c>
      <c r="B12" s="70" t="s">
        <v>34</v>
      </c>
      <c r="C12" s="71" t="s">
        <v>170</v>
      </c>
      <c r="D12" s="165">
        <f>D13</f>
        <v>86</v>
      </c>
      <c r="E12" s="74">
        <f>E13</f>
        <v>86</v>
      </c>
    </row>
    <row r="13" spans="1:5" s="326" customFormat="1" ht="29.25" customHeight="1" thickTop="1">
      <c r="A13" s="354" t="s">
        <v>183</v>
      </c>
      <c r="B13" s="355" t="s">
        <v>171</v>
      </c>
      <c r="C13" s="76"/>
      <c r="D13" s="166">
        <f>SUM(D14:D15)</f>
        <v>86</v>
      </c>
      <c r="E13" s="69">
        <f>SUM(E14:E15)</f>
        <v>86</v>
      </c>
    </row>
    <row r="14" spans="1:5" s="422" customFormat="1" ht="74.25" customHeight="1">
      <c r="A14" s="417">
        <v>2120</v>
      </c>
      <c r="B14" s="418" t="s">
        <v>186</v>
      </c>
      <c r="C14" s="419"/>
      <c r="D14" s="420">
        <v>86</v>
      </c>
      <c r="E14" s="421"/>
    </row>
    <row r="15" spans="1:5" s="422" customFormat="1" ht="29.25" customHeight="1" thickBot="1">
      <c r="A15" s="423">
        <v>4300</v>
      </c>
      <c r="B15" s="424" t="s">
        <v>24</v>
      </c>
      <c r="C15" s="425"/>
      <c r="D15" s="173"/>
      <c r="E15" s="109">
        <v>86</v>
      </c>
    </row>
    <row r="16" spans="1:5" s="431" customFormat="1" ht="27" customHeight="1" thickBot="1" thickTop="1">
      <c r="A16" s="426"/>
      <c r="B16" s="427" t="s">
        <v>114</v>
      </c>
      <c r="C16" s="428"/>
      <c r="D16" s="429">
        <f>D12</f>
        <v>86</v>
      </c>
      <c r="E16" s="430">
        <f>E12</f>
        <v>86</v>
      </c>
    </row>
    <row r="17" s="432" customFormat="1" ht="13.5" thickTop="1"/>
    <row r="18" s="432" customFormat="1" ht="12.75"/>
    <row r="19" s="432" customFormat="1" ht="12.75"/>
    <row r="20" s="432" customFormat="1" ht="12.75"/>
    <row r="21" s="432" customFormat="1" ht="12.75"/>
    <row r="22" s="432" customFormat="1" ht="12.75"/>
    <row r="23" s="432" customFormat="1" ht="12.75"/>
    <row r="24" s="432" customFormat="1" ht="12.75"/>
    <row r="25" s="432" customFormat="1" ht="12.75"/>
  </sheetData>
  <printOptions/>
  <pageMargins left="0.75" right="0.75" top="1" bottom="1" header="0.5" footer="0.5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Liwak</cp:lastModifiedBy>
  <cp:lastPrinted>2005-07-15T08:50:50Z</cp:lastPrinted>
  <dcterms:created xsi:type="dcterms:W3CDTF">2005-07-12T07:23:07Z</dcterms:created>
  <dcterms:modified xsi:type="dcterms:W3CDTF">2005-10-13T07:35:13Z</dcterms:modified>
  <cp:category/>
  <cp:version/>
  <cp:contentType/>
  <cp:contentStatus/>
</cp:coreProperties>
</file>