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602" activeTab="2"/>
  </bookViews>
  <sheets>
    <sheet name="Zal nr 1" sheetId="1" r:id="rId1"/>
    <sheet name="Zał nr 2" sheetId="2" r:id="rId2"/>
    <sheet name="Zal nr 4" sheetId="3" r:id="rId3"/>
    <sheet name="Zal nr 3" sheetId="4" r:id="rId4"/>
  </sheets>
  <definedNames>
    <definedName name="_xlnm.Print_Titles" localSheetId="0">'Zal nr 1'!$7:$9</definedName>
    <definedName name="_xlnm.Print_Titles" localSheetId="1">'Zał nr 2'!$7:$9</definedName>
  </definedNames>
  <calcPr fullCalcOnLoad="1"/>
</workbook>
</file>

<file path=xl/sharedStrings.xml><?xml version="1.0" encoding="utf-8"?>
<sst xmlns="http://schemas.openxmlformats.org/spreadsheetml/2006/main" count="426" uniqueCount="180">
  <si>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</si>
  <si>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</si>
  <si>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</si>
  <si>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</si>
  <si>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</si>
  <si>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</si>
  <si>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</si>
  <si>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</si>
  <si>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</si>
  <si>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</si>
  <si>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</si>
  <si>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</si>
  <si>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Zakup usług pozostałych</t>
  </si>
  <si>
    <t>Pozostała działalność</t>
  </si>
  <si>
    <t>Zakup energii</t>
  </si>
  <si>
    <t>KS</t>
  </si>
  <si>
    <t>IK</t>
  </si>
  <si>
    <t>OGÓŁEM</t>
  </si>
  <si>
    <t>per saldo</t>
  </si>
  <si>
    <t>BEZPIECZEŃSTWO PUBLICZNE I OCHRONA PRZECIWPOŻAROWA</t>
  </si>
  <si>
    <t>ZK</t>
  </si>
  <si>
    <t>75411</t>
  </si>
  <si>
    <t>Komendy powiatowe Państwowej Straży Pożarnej</t>
  </si>
  <si>
    <t xml:space="preserve">Wynagrodzenia osobowe pracowników </t>
  </si>
  <si>
    <t>Dodatkowe wynagrodzenia roczne</t>
  </si>
  <si>
    <t>Pozostałe odsetki</t>
  </si>
  <si>
    <t>Wydatki na zakupy inwestycyjne jednostek budżetowych</t>
  </si>
  <si>
    <t>POMOC SPOŁECZNA</t>
  </si>
  <si>
    <t>Świadczenia rodzinne oraz składki na ubezpieczenia emerytalne i rentowe z ubezpieczenia społecznego</t>
  </si>
  <si>
    <t>Świadczenia społeczne</t>
  </si>
  <si>
    <t>Załącznik nr  3 do Zarządzenia</t>
  </si>
  <si>
    <t>ZMIANY W PLANIE  WYDATKÓW NA  ZADANIA  ZLECONE                                                POWIATOWI Z ZAKRESU ADMINISTRACJI  RZĄDOWEJ                                                                                            W  2005  ROKU</t>
  </si>
  <si>
    <t>926</t>
  </si>
  <si>
    <t>92695</t>
  </si>
  <si>
    <t>KULTURA FIZYCZNA I SPORT</t>
  </si>
  <si>
    <t>4210</t>
  </si>
  <si>
    <t>Zakup materiałów i wyposażenia</t>
  </si>
  <si>
    <t>Załącznik nr 2 do Zarządzenia</t>
  </si>
  <si>
    <t>ZMIANY W PLANIE WYDATKÓW NA ZADANIA WŁASNE POWIATU                             W  2005  ROKU</t>
  </si>
  <si>
    <t>TRANSPORT I ŁĄCZNOŚĆ</t>
  </si>
  <si>
    <t>Domy pomocy społecznej</t>
  </si>
  <si>
    <t>OŚWIATA I WYCHOWANIE</t>
  </si>
  <si>
    <t>E</t>
  </si>
  <si>
    <t>Szkoły podstawowe specjalne</t>
  </si>
  <si>
    <t>Gimnazja specjalne</t>
  </si>
  <si>
    <t>Licea ogólnokształcące</t>
  </si>
  <si>
    <t>Składki na ubezpieczenia społeczne</t>
  </si>
  <si>
    <t>Składki na FP</t>
  </si>
  <si>
    <t>Składki na ubezpieczenia zdrowotne</t>
  </si>
  <si>
    <t>Zakup usług zdrowotnych</t>
  </si>
  <si>
    <t>Opłaty za usługi internetowe</t>
  </si>
  <si>
    <t xml:space="preserve">Wynagrodzenia bezosobowe </t>
  </si>
  <si>
    <t>Zakup pomocy naukowych, dydaktycznych i książek</t>
  </si>
  <si>
    <t>Licea profilowane</t>
  </si>
  <si>
    <t>Szkoły zawodowe</t>
  </si>
  <si>
    <t>Szkoły artystyczne - POKP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</si>
  <si>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</si>
  <si>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</si>
  <si>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</si>
  <si>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</si>
  <si>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>EDUKACYJNA OPIEKA WYCHOWAWCZA</t>
  </si>
  <si>
    <t>Internaty i bursy szkolne</t>
  </si>
  <si>
    <t>Placówki wychowania pozaszkolnego</t>
  </si>
  <si>
    <t>Miejska Poradnia Psychologiczno - Pedagogiczna</t>
  </si>
  <si>
    <t>Specjalne ośrodki szkolno - wychowawcze</t>
  </si>
  <si>
    <t xml:space="preserve">Szkoły podstawowe </t>
  </si>
  <si>
    <t>Gimnazjum</t>
  </si>
  <si>
    <t>Wpłaty na PFRON</t>
  </si>
  <si>
    <t>nauka pływania</t>
  </si>
  <si>
    <t>organizacja konkursów, olimpiad, itd..</t>
  </si>
  <si>
    <t xml:space="preserve">Podróże służbowe krajowe </t>
  </si>
  <si>
    <t>Nagrody i wydatki niezaliczane do wynagrodzeń</t>
  </si>
  <si>
    <t>Dodatkowe wynagrodzenie roczne</t>
  </si>
  <si>
    <t>Wynagrodzenia bezosobowe</t>
  </si>
  <si>
    <t>Ośrodki pomocy społecznej</t>
  </si>
  <si>
    <t>Dodatki mieszkaniowe</t>
  </si>
  <si>
    <t>Świadczenia społeczna</t>
  </si>
  <si>
    <t>ADMINISTRACJA PUBLICZNA</t>
  </si>
  <si>
    <t>Urząd Miejski</t>
  </si>
  <si>
    <t>RO "BUKOWE"</t>
  </si>
  <si>
    <t>RO "JEDLINY"</t>
  </si>
  <si>
    <t>RO "LECHITÓW</t>
  </si>
  <si>
    <t>RO "LUBIATOWO"</t>
  </si>
  <si>
    <t>RO "MORSKIE"</t>
  </si>
  <si>
    <t>RO "NA SKARPIE"</t>
  </si>
  <si>
    <t>RO "PRZEDMIEŚCIE KSIĘŻNEJ ANNY"</t>
  </si>
  <si>
    <t>RO "ROKOSOWO"</t>
  </si>
  <si>
    <t>RO " ŚRÓDMIEŚCIE"</t>
  </si>
  <si>
    <t>RO "TYSIĄCLECIA"</t>
  </si>
  <si>
    <t>RO "M.WAŃKOWICZA"</t>
  </si>
  <si>
    <t>RO "WSPÓLNY DOM"</t>
  </si>
  <si>
    <t>BRM</t>
  </si>
  <si>
    <t xml:space="preserve">Składki na ubezpieczenia społeczne  </t>
  </si>
  <si>
    <t>Zespół Obsługi Ekonomiczno - Administracyjnej Przedszkoli Miejskich</t>
  </si>
  <si>
    <t>Drogi publiczne w miastach na prawach powiatu - bez dróg gminnych</t>
  </si>
  <si>
    <t>Zakup usług remontowych</t>
  </si>
  <si>
    <t>Wydatki inwestycyjne jednostek budżetowych</t>
  </si>
  <si>
    <t>Usługi opiekuńcze i specjalistyczne usługi opiekuńcze</t>
  </si>
  <si>
    <t>Zakup usług przez jednostki samorządu terytorialnego od innych jednostek samorządu terytorialnego</t>
  </si>
  <si>
    <t>Podatek od nieruchomości</t>
  </si>
  <si>
    <t>Rodziny zastępcze</t>
  </si>
  <si>
    <t>Placówki opiekuńczo - wychowawcze</t>
  </si>
  <si>
    <t>Biuro Zamówień Publicznych</t>
  </si>
  <si>
    <t>Wydział Organizacyjno - Administracyjny</t>
  </si>
  <si>
    <t>Biuro Informatyki</t>
  </si>
  <si>
    <t>OA</t>
  </si>
  <si>
    <t xml:space="preserve">Biuro Rady Miejskiej </t>
  </si>
  <si>
    <t>Nagrody o charakterze szczególnym niezaliczone do wynagrodzeń</t>
  </si>
  <si>
    <t>921</t>
  </si>
  <si>
    <t>KULTURA I OCHRONA DZIEDZICTWA NARODOWEGO</t>
  </si>
  <si>
    <t>92105</t>
  </si>
  <si>
    <t>Pozostałe zadania w zakresie kultury</t>
  </si>
  <si>
    <t>USC</t>
  </si>
  <si>
    <t>2030</t>
  </si>
  <si>
    <t>Dotacje celowe otrzymane z budżetu państwa na realizację zadań bieżących gmin</t>
  </si>
  <si>
    <t>Odpisy na ZFŚS</t>
  </si>
  <si>
    <r>
      <t>Świadczenia społeczne -</t>
    </r>
    <r>
      <rPr>
        <i/>
        <sz val="10"/>
        <rFont val="Times New Roman"/>
        <family val="1"/>
      </rPr>
      <t xml:space="preserve"> "Posiłek dla potrzebujących"</t>
    </r>
  </si>
  <si>
    <t>Pobór podatków, opłat i niepodatkowych należności budżetowych</t>
  </si>
  <si>
    <t>DOCHODY OD OSÓB PRAWNYCH, OD OSÓB FIZYCZNYCH I OD INNYCH JEDNOSTEK NIEPOSIADAJĄCYCH OSOBOWOŚCI PRAWNEJ ORAZ WYDATKI ZWIĄZANE Z ICH POBOREM</t>
  </si>
  <si>
    <t>PI</t>
  </si>
  <si>
    <t>Zakup środków żywności</t>
  </si>
  <si>
    <t>OBRONA NARODOWA</t>
  </si>
  <si>
    <t>SO</t>
  </si>
  <si>
    <t>75212</t>
  </si>
  <si>
    <t>Pozostałe wydatki obronne</t>
  </si>
  <si>
    <t>URZĘDY NACZELNYCH ORGANÓW WŁADZY PAŃSTWOWEJ, KONTROLI I OCHRONY PRAWA ORAZ SĄDOWNICTWA</t>
  </si>
  <si>
    <t>Urzędy naczelnych organów władzy państwowej, kontroli i ochrony prawa</t>
  </si>
  <si>
    <t>Wynagrodzenia osobowe pracowników</t>
  </si>
  <si>
    <t>POZOSTAŁE ZADANIA W ZAKRESIE POLITYKI SPOŁECZNEJ</t>
  </si>
  <si>
    <t>Zespoły ds. orzekania o niepełnosprawności</t>
  </si>
  <si>
    <t>RO "J.J. ŚNIADECKICH"</t>
  </si>
  <si>
    <t>Młodzieżowa Rada Miasta</t>
  </si>
  <si>
    <t>ZMIANY W  PLANIE  WYDATKÓW NA  ZADANIA  ZLECONE GMINIE                                                   Z  ZAKRESU ADMINISTRACJI  RZĄDOWEJ                                                                                                                                 W  2005 ROKU</t>
  </si>
  <si>
    <t>RWZ</t>
  </si>
  <si>
    <t>Wynagrodzenia agencyjno - prowizyjne</t>
  </si>
  <si>
    <t>Fk</t>
  </si>
  <si>
    <t>GOSPODARKA KOMUNALNA I OCHRONA ŚRODOWISKA</t>
  </si>
  <si>
    <t>Utrzymanie zieleni w miastach i gminach</t>
  </si>
  <si>
    <t>Dotacje celowe przekazane dla powiatu na zadania bieżące realizowane na podstawie porozumień między jednostkami samorządu terytorialnego</t>
  </si>
  <si>
    <t>GOSPODARKA MIESZKANIOWA</t>
  </si>
  <si>
    <t>Dotacja podmiotowa z budżetu dla zakładu budżetowego</t>
  </si>
  <si>
    <t>Gospodarka gruntami i nieruchomościami</t>
  </si>
  <si>
    <t>N</t>
  </si>
  <si>
    <t>z dnia  29 marca 2005 r.</t>
  </si>
  <si>
    <t>OCHRONA ZDROWIA</t>
  </si>
  <si>
    <t>Zamiast Izby Wytrzeźwień</t>
  </si>
  <si>
    <t>DZIAŁALNOŚĆ USŁUGOWA</t>
  </si>
  <si>
    <t>Plany zagospodarowania przestrzennego</t>
  </si>
  <si>
    <t>A</t>
  </si>
  <si>
    <t>Opłaty na rzecz budżetu państwa</t>
  </si>
  <si>
    <t xml:space="preserve">Koszty postęposania sądowego i prokuratorskiego </t>
  </si>
  <si>
    <t>Kary i odszkodowania wypłacane na rzecz osób fizycznych</t>
  </si>
  <si>
    <t>Pozostane odsetki</t>
  </si>
  <si>
    <t>Różne opłaty i składki</t>
  </si>
  <si>
    <t>Muzea</t>
  </si>
  <si>
    <t>Dotacje celowe z budżetu na finansowanie lub dofinansowanie kosztów realizacji inwestycji i zakupów inwestycyjnych innych jednostek sektora finansów publicznych</t>
  </si>
  <si>
    <t>KS/IK</t>
  </si>
  <si>
    <t>ZMIANY W PLANIE WYDATKÓW NA ZADANIA WŁASNE GMINY                                    W  2005  ROKU</t>
  </si>
  <si>
    <t>Wydatki  na zakupy inwestycyjne jednostek budżetowych</t>
  </si>
  <si>
    <t>Schroniska dla zwierząt</t>
  </si>
  <si>
    <r>
      <t xml:space="preserve">Zakup usług pozostałych </t>
    </r>
    <r>
      <rPr>
        <i/>
        <sz val="11"/>
        <rFont val="Times New Roman"/>
        <family val="1"/>
      </rPr>
      <t>- czynsz</t>
    </r>
  </si>
  <si>
    <t>IK/Fk</t>
  </si>
  <si>
    <t>Szkolne schroniska młodzieżowe</t>
  </si>
  <si>
    <t>"Złoty Wiek"</t>
  </si>
  <si>
    <t xml:space="preserve">Ośrodki wsparcia </t>
  </si>
  <si>
    <t>Schronisko dla bezdomnych "Przytulisko"</t>
  </si>
  <si>
    <t>Zespoły do spraw orzekania o niepełnosprawności</t>
  </si>
  <si>
    <r>
      <t>Ośrodki wsparcia</t>
    </r>
    <r>
      <rPr>
        <b/>
        <i/>
        <sz val="11"/>
        <rFont val="Times New Roman"/>
        <family val="1"/>
      </rPr>
      <t xml:space="preserve"> - "Środowiskowy Dom Samopomocowy 1"</t>
    </r>
  </si>
  <si>
    <t>Załącznik nr  4 do Zarządzenia</t>
  </si>
  <si>
    <t>PI/BRM</t>
  </si>
  <si>
    <r>
      <t xml:space="preserve">Zakup materiałów i wyposażenia                             </t>
    </r>
    <r>
      <rPr>
        <i/>
        <sz val="10"/>
        <rFont val="Times New Roman"/>
        <family val="1"/>
      </rPr>
      <t>RO "Na Skarpie"</t>
    </r>
  </si>
  <si>
    <r>
      <t>Zakup energii -</t>
    </r>
    <r>
      <rPr>
        <i/>
        <sz val="10"/>
        <rFont val="Times New Roman"/>
        <family val="1"/>
      </rPr>
      <t xml:space="preserve"> "RO Śródmieście"</t>
    </r>
  </si>
  <si>
    <t>RO "Na Skarpie"</t>
  </si>
  <si>
    <t>Koszty postępowania sądowego i prokuratorskiego</t>
  </si>
  <si>
    <t>Składki na ubezpieczenie społeczne</t>
  </si>
  <si>
    <t>RO "Śródmieście" - czynsz</t>
  </si>
  <si>
    <r>
      <t xml:space="preserve">Zakup usług pozostałych </t>
    </r>
    <r>
      <rPr>
        <sz val="10"/>
        <rFont val="Times New Roman"/>
        <family val="1"/>
      </rPr>
      <t>- opłata opiekunów praktyk</t>
    </r>
  </si>
  <si>
    <r>
      <t>Zakup usług pozostałych</t>
    </r>
    <r>
      <rPr>
        <sz val="10"/>
        <rFont val="Times New Roman"/>
        <family val="1"/>
      </rPr>
      <t xml:space="preserve"> - opłata opiekunów praktyk</t>
    </r>
  </si>
  <si>
    <t>OA/Fk</t>
  </si>
  <si>
    <t xml:space="preserve">Nr 282 / 1726 / 05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</si>
</sst>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9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 style="medium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 applyProtection="1">
      <alignment horizontal="centerContinuous" vertical="center"/>
      <protection locked="0"/>
    </xf>
    <xf numFmtId="0" fontId="8" fillId="0" borderId="13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8" xfId="0" applyNumberFormat="1" applyFont="1" applyFill="1" applyBorder="1" applyAlignment="1" applyProtection="1">
      <alignment horizontal="centerContinuous" vertical="center"/>
      <protection locked="0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Continuous" vertical="center"/>
      <protection locked="0"/>
    </xf>
    <xf numFmtId="3" fontId="8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20" xfId="0" applyNumberFormat="1" applyFont="1" applyFill="1" applyBorder="1" applyAlignment="1" applyProtection="1">
      <alignment horizontal="centerContinuous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3" fontId="9" fillId="0" borderId="2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Continuous" vertical="center"/>
    </xf>
    <xf numFmtId="3" fontId="10" fillId="0" borderId="15" xfId="0" applyNumberFormat="1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3" fontId="8" fillId="0" borderId="30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vertical="center"/>
      <protection locked="0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15" xfId="0" applyNumberFormat="1" applyFont="1" applyFill="1" applyBorder="1" applyAlignment="1" applyProtection="1">
      <alignment horizontal="centerContinuous"/>
      <protection locked="0"/>
    </xf>
    <xf numFmtId="3" fontId="8" fillId="0" borderId="31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10" fillId="0" borderId="25" xfId="0" applyFont="1" applyBorder="1" applyAlignment="1">
      <alignment horizontal="centerContinuous" vertical="center" wrapText="1"/>
    </xf>
    <xf numFmtId="0" fontId="8" fillId="0" borderId="25" xfId="0" applyNumberFormat="1" applyFont="1" applyFill="1" applyBorder="1" applyAlignment="1" applyProtection="1">
      <alignment vertical="center" wrapText="1"/>
      <protection locked="0"/>
    </xf>
    <xf numFmtId="0" fontId="8" fillId="0" borderId="32" xfId="0" applyNumberFormat="1" applyFont="1" applyFill="1" applyBorder="1" applyAlignment="1" applyProtection="1">
      <alignment vertical="center" wrapText="1"/>
      <protection locked="0"/>
    </xf>
    <xf numFmtId="0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34" xfId="0" applyNumberFormat="1" applyFont="1" applyFill="1" applyBorder="1" applyAlignment="1" applyProtection="1">
      <alignment horizontal="centerContinuous" vertical="center"/>
      <protection locked="0"/>
    </xf>
    <xf numFmtId="0" fontId="8" fillId="0" borderId="35" xfId="0" applyNumberFormat="1" applyFont="1" applyFill="1" applyBorder="1" applyAlignment="1" applyProtection="1">
      <alignment vertical="center" wrapText="1"/>
      <protection locked="0"/>
    </xf>
    <xf numFmtId="164" fontId="8" fillId="0" borderId="35" xfId="0" applyNumberFormat="1" applyFont="1" applyFill="1" applyBorder="1" applyAlignment="1" applyProtection="1">
      <alignment horizontal="center" vertical="center"/>
      <protection locked="0"/>
    </xf>
    <xf numFmtId="3" fontId="9" fillId="0" borderId="36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3" fontId="9" fillId="0" borderId="38" xfId="0" applyNumberFormat="1" applyFont="1" applyBorder="1" applyAlignment="1">
      <alignment vertical="center"/>
    </xf>
    <xf numFmtId="49" fontId="8" fillId="0" borderId="23" xfId="0" applyNumberFormat="1" applyFont="1" applyFill="1" applyBorder="1" applyAlignment="1" applyProtection="1">
      <alignment horizontal="centerContinuous" vertical="center"/>
      <protection locked="0"/>
    </xf>
    <xf numFmtId="3" fontId="8" fillId="0" borderId="24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0" fontId="8" fillId="0" borderId="39" xfId="0" applyNumberFormat="1" applyFont="1" applyFill="1" applyBorder="1" applyAlignment="1" applyProtection="1">
      <alignment vertical="center" wrapText="1"/>
      <protection locked="0"/>
    </xf>
    <xf numFmtId="0" fontId="9" fillId="0" borderId="40" xfId="0" applyNumberFormat="1" applyFont="1" applyFill="1" applyBorder="1" applyAlignment="1" applyProtection="1">
      <alignment vertical="center" wrapText="1"/>
      <protection locked="0"/>
    </xf>
    <xf numFmtId="164" fontId="9" fillId="0" borderId="28" xfId="0" applyNumberFormat="1" applyFont="1" applyFill="1" applyBorder="1" applyAlignment="1" applyProtection="1">
      <alignment horizontal="center" vertical="center"/>
      <protection locked="0"/>
    </xf>
    <xf numFmtId="3" fontId="9" fillId="0" borderId="41" xfId="0" applyNumberFormat="1" applyFont="1" applyFill="1" applyBorder="1" applyAlignment="1" applyProtection="1">
      <alignment horizontal="right" vertical="center"/>
      <protection locked="0"/>
    </xf>
    <xf numFmtId="3" fontId="9" fillId="0" borderId="42" xfId="0" applyNumberFormat="1" applyFont="1" applyFill="1" applyBorder="1" applyAlignment="1" applyProtection="1">
      <alignment horizontal="right" vertical="center"/>
      <protection locked="0"/>
    </xf>
    <xf numFmtId="0" fontId="8" fillId="0" borderId="40" xfId="0" applyNumberFormat="1" applyFont="1" applyFill="1" applyBorder="1" applyAlignment="1" applyProtection="1">
      <alignment vertical="center" wrapText="1"/>
      <protection locked="0"/>
    </xf>
    <xf numFmtId="164" fontId="8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41" xfId="0" applyNumberFormat="1" applyFont="1" applyFill="1" applyBorder="1" applyAlignment="1" applyProtection="1">
      <alignment horizontal="right" vertical="center"/>
      <protection locked="0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0" fontId="9" fillId="0" borderId="43" xfId="0" applyNumberFormat="1" applyFont="1" applyFill="1" applyBorder="1" applyAlignment="1" applyProtection="1">
      <alignment horizontal="centerContinuous"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Border="1" applyAlignment="1">
      <alignment horizontal="center" vertical="center"/>
    </xf>
    <xf numFmtId="49" fontId="8" fillId="0" borderId="44" xfId="0" applyNumberFormat="1" applyFont="1" applyFill="1" applyBorder="1" applyAlignment="1" applyProtection="1">
      <alignment horizontal="centerContinuous" vertical="center"/>
      <protection locked="0"/>
    </xf>
    <xf numFmtId="3" fontId="8" fillId="0" borderId="45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Continuous" vertical="center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vertical="center" wrapText="1"/>
      <protection locked="0"/>
    </xf>
    <xf numFmtId="0" fontId="9" fillId="0" borderId="47" xfId="0" applyNumberFormat="1" applyFont="1" applyFill="1" applyBorder="1" applyAlignment="1" applyProtection="1">
      <alignment vertical="center" wrapText="1"/>
      <protection locked="0"/>
    </xf>
    <xf numFmtId="0" fontId="8" fillId="0" borderId="43" xfId="0" applyNumberFormat="1" applyFont="1" applyFill="1" applyBorder="1" applyAlignment="1" applyProtection="1">
      <alignment horizontal="centerContinuous" vertical="center"/>
      <protection locked="0"/>
    </xf>
    <xf numFmtId="3" fontId="8" fillId="0" borderId="26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applyNumberFormat="1" applyFont="1" applyFill="1" applyBorder="1" applyAlignment="1" applyProtection="1">
      <alignment vertical="center" wrapText="1"/>
      <protection locked="0"/>
    </xf>
    <xf numFmtId="0" fontId="8" fillId="0" borderId="48" xfId="0" applyNumberFormat="1" applyFont="1" applyFill="1" applyBorder="1" applyAlignment="1" applyProtection="1">
      <alignment vertical="center" wrapText="1"/>
      <protection locked="0"/>
    </xf>
    <xf numFmtId="0" fontId="8" fillId="0" borderId="45" xfId="0" applyNumberFormat="1" applyFont="1" applyFill="1" applyBorder="1" applyAlignment="1" applyProtection="1">
      <alignment vertical="center" wrapText="1"/>
      <protection locked="0"/>
    </xf>
    <xf numFmtId="0" fontId="8" fillId="0" borderId="49" xfId="0" applyNumberFormat="1" applyFont="1" applyFill="1" applyBorder="1" applyAlignment="1" applyProtection="1">
      <alignment vertical="center" wrapText="1"/>
      <protection locked="0"/>
    </xf>
    <xf numFmtId="3" fontId="15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4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8" xfId="0" applyNumberFormat="1" applyFont="1" applyFill="1" applyBorder="1" applyAlignment="1" applyProtection="1">
      <alignment vertical="center" wrapText="1"/>
      <protection locked="0"/>
    </xf>
    <xf numFmtId="164" fontId="16" fillId="0" borderId="5" xfId="0" applyNumberFormat="1" applyFont="1" applyFill="1" applyBorder="1" applyAlignment="1" applyProtection="1">
      <alignment horizontal="center" vertical="center"/>
      <protection locked="0"/>
    </xf>
    <xf numFmtId="3" fontId="16" fillId="0" borderId="16" xfId="0" applyNumberFormat="1" applyFont="1" applyFill="1" applyBorder="1" applyAlignment="1" applyProtection="1">
      <alignment horizontal="right" vertical="center"/>
      <protection locked="0"/>
    </xf>
    <xf numFmtId="3" fontId="16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NumberFormat="1" applyFont="1" applyFill="1" applyBorder="1" applyAlignment="1" applyProtection="1">
      <alignment vertical="center" wrapText="1"/>
      <protection locked="0"/>
    </xf>
    <xf numFmtId="3" fontId="8" fillId="0" borderId="50" xfId="0" applyNumberFormat="1" applyFont="1" applyFill="1" applyBorder="1" applyAlignment="1" applyProtection="1">
      <alignment horizontal="right" vertical="center"/>
      <protection locked="0"/>
    </xf>
    <xf numFmtId="164" fontId="8" fillId="0" borderId="13" xfId="0" applyNumberFormat="1" applyFont="1" applyFill="1" applyBorder="1" applyAlignment="1" applyProtection="1">
      <alignment horizontal="left" vertical="center"/>
      <protection locked="0"/>
    </xf>
    <xf numFmtId="164" fontId="9" fillId="0" borderId="21" xfId="0" applyNumberFormat="1" applyFont="1" applyFill="1" applyBorder="1" applyAlignment="1" applyProtection="1">
      <alignment horizontal="center" vertical="center"/>
      <protection locked="0"/>
    </xf>
    <xf numFmtId="3" fontId="9" fillId="0" borderId="51" xfId="0" applyNumberFormat="1" applyFont="1" applyFill="1" applyBorder="1" applyAlignment="1" applyProtection="1">
      <alignment horizontal="right" vertical="center"/>
      <protection locked="0"/>
    </xf>
    <xf numFmtId="3" fontId="16" fillId="0" borderId="51" xfId="0" applyNumberFormat="1" applyFont="1" applyFill="1" applyBorder="1" applyAlignment="1" applyProtection="1">
      <alignment horizontal="right" vertical="center"/>
      <protection locked="0"/>
    </xf>
    <xf numFmtId="3" fontId="16" fillId="0" borderId="46" xfId="0" applyNumberFormat="1" applyFont="1" applyFill="1" applyBorder="1" applyAlignment="1" applyProtection="1">
      <alignment horizontal="right" vertical="center"/>
      <protection locked="0"/>
    </xf>
    <xf numFmtId="0" fontId="8" fillId="0" borderId="28" xfId="0" applyNumberFormat="1" applyFont="1" applyFill="1" applyBorder="1" applyAlignment="1" applyProtection="1">
      <alignment vertical="center" wrapText="1"/>
      <protection locked="0"/>
    </xf>
    <xf numFmtId="0" fontId="9" fillId="0" borderId="28" xfId="0" applyNumberFormat="1" applyFont="1" applyFill="1" applyBorder="1" applyAlignment="1" applyProtection="1">
      <alignment vertical="center" wrapText="1"/>
      <protection locked="0"/>
    </xf>
    <xf numFmtId="0" fontId="17" fillId="0" borderId="4" xfId="0" applyNumberFormat="1" applyFont="1" applyFill="1" applyBorder="1" applyAlignment="1" applyProtection="1">
      <alignment horizontal="centerContinuous" vertical="center"/>
      <protection locked="0"/>
    </xf>
    <xf numFmtId="0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5" xfId="0" applyNumberFormat="1" applyFont="1" applyFill="1" applyBorder="1" applyAlignment="1" applyProtection="1">
      <alignment horizontal="center" vertical="center"/>
      <protection locked="0"/>
    </xf>
    <xf numFmtId="3" fontId="17" fillId="0" borderId="16" xfId="0" applyNumberFormat="1" applyFont="1" applyFill="1" applyBorder="1" applyAlignment="1" applyProtection="1">
      <alignment horizontal="right" vertical="center"/>
      <protection locked="0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3" fontId="3" fillId="0" borderId="24" xfId="0" applyNumberFormat="1" applyFont="1" applyBorder="1" applyAlignment="1">
      <alignment vertical="center"/>
    </xf>
    <xf numFmtId="0" fontId="3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3" xfId="0" applyFont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54" xfId="0" applyNumberFormat="1" applyFont="1" applyFill="1" applyBorder="1" applyAlignment="1" applyProtection="1">
      <alignment horizontal="center" vertical="center"/>
      <protection locked="0"/>
    </xf>
    <xf numFmtId="164" fontId="8" fillId="0" borderId="19" xfId="0" applyNumberFormat="1" applyFont="1" applyFill="1" applyBorder="1" applyAlignment="1" applyProtection="1">
      <alignment horizontal="center" vertical="center"/>
      <protection locked="0"/>
    </xf>
    <xf numFmtId="164" fontId="8" fillId="0" borderId="55" xfId="0" applyNumberFormat="1" applyFont="1" applyFill="1" applyBorder="1" applyAlignment="1" applyProtection="1">
      <alignment horizontal="center" vertical="center"/>
      <protection locked="0"/>
    </xf>
    <xf numFmtId="164" fontId="9" fillId="0" borderId="54" xfId="0" applyNumberFormat="1" applyFont="1" applyFill="1" applyBorder="1" applyAlignment="1" applyProtection="1">
      <alignment horizontal="center" vertical="center"/>
      <protection locked="0"/>
    </xf>
    <xf numFmtId="164" fontId="17" fillId="0" borderId="54" xfId="0" applyNumberFormat="1" applyFont="1" applyFill="1" applyBorder="1" applyAlignment="1" applyProtection="1">
      <alignment horizontal="center" vertical="center"/>
      <protection locked="0"/>
    </xf>
    <xf numFmtId="164" fontId="9" fillId="0" borderId="56" xfId="0" applyNumberFormat="1" applyFont="1" applyFill="1" applyBorder="1" applyAlignment="1" applyProtection="1">
      <alignment horizontal="center" vertical="center"/>
      <protection locked="0"/>
    </xf>
    <xf numFmtId="164" fontId="8" fillId="0" borderId="56" xfId="0" applyNumberFormat="1" applyFont="1" applyFill="1" applyBorder="1" applyAlignment="1" applyProtection="1">
      <alignment horizontal="center" vertical="center"/>
      <protection locked="0"/>
    </xf>
    <xf numFmtId="164" fontId="16" fillId="0" borderId="54" xfId="0" applyNumberFormat="1" applyFont="1" applyFill="1" applyBorder="1" applyAlignment="1" applyProtection="1">
      <alignment horizontal="center" vertical="center"/>
      <protection locked="0"/>
    </xf>
    <xf numFmtId="164" fontId="8" fillId="0" borderId="57" xfId="0" applyNumberFormat="1" applyFont="1" applyFill="1" applyBorder="1" applyAlignment="1" applyProtection="1">
      <alignment horizontal="center" vertical="center"/>
      <protection locked="0"/>
    </xf>
    <xf numFmtId="164" fontId="8" fillId="0" borderId="53" xfId="0" applyNumberFormat="1" applyFont="1" applyFill="1" applyBorder="1" applyAlignment="1" applyProtection="1">
      <alignment horizontal="center" vertical="center"/>
      <protection locked="0"/>
    </xf>
    <xf numFmtId="164" fontId="8" fillId="0" borderId="54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164" fontId="13" fillId="0" borderId="13" xfId="18" applyNumberFormat="1" applyFont="1" applyFill="1" applyBorder="1" applyAlignment="1" applyProtection="1">
      <alignment horizontal="left" vertical="center" wrapText="1"/>
      <protection locked="0"/>
    </xf>
    <xf numFmtId="164" fontId="13" fillId="0" borderId="9" xfId="18" applyNumberFormat="1" applyFont="1" applyFill="1" applyBorder="1" applyAlignment="1" applyProtection="1">
      <alignment vertical="center" wrapText="1"/>
      <protection locked="0"/>
    </xf>
    <xf numFmtId="3" fontId="8" fillId="0" borderId="51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164" fontId="13" fillId="0" borderId="13" xfId="18" applyNumberFormat="1" applyFont="1" applyFill="1" applyBorder="1" applyAlignment="1" applyProtection="1">
      <alignment vertical="center" wrapText="1"/>
      <protection locked="0"/>
    </xf>
    <xf numFmtId="164" fontId="13" fillId="0" borderId="28" xfId="18" applyNumberFormat="1" applyFont="1" applyFill="1" applyBorder="1" applyAlignment="1" applyProtection="1">
      <alignment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28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1" fontId="13" fillId="0" borderId="12" xfId="0" applyNumberFormat="1" applyFont="1" applyFill="1" applyBorder="1" applyAlignment="1" applyProtection="1">
      <alignment horizontal="centerContinuous" vertical="center"/>
      <protection locked="0"/>
    </xf>
    <xf numFmtId="1" fontId="13" fillId="0" borderId="43" xfId="0" applyNumberFormat="1" applyFont="1" applyFill="1" applyBorder="1" applyAlignment="1" applyProtection="1">
      <alignment horizontal="centerContinuous" vertical="center"/>
      <protection locked="0"/>
    </xf>
    <xf numFmtId="3" fontId="13" fillId="0" borderId="13" xfId="0" applyNumberFormat="1" applyFont="1" applyBorder="1" applyAlignment="1">
      <alignment horizontal="center" vertical="center"/>
    </xf>
    <xf numFmtId="1" fontId="14" fillId="0" borderId="43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8" xfId="18" applyNumberFormat="1" applyFont="1" applyFill="1" applyBorder="1" applyAlignment="1" applyProtection="1">
      <alignment vertical="center" wrapText="1"/>
      <protection locked="0"/>
    </xf>
    <xf numFmtId="3" fontId="14" fillId="0" borderId="21" xfId="0" applyNumberFormat="1" applyFont="1" applyBorder="1" applyAlignment="1">
      <alignment vertical="center"/>
    </xf>
    <xf numFmtId="1" fontId="14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5" xfId="18" applyNumberFormat="1" applyFont="1" applyFill="1" applyBorder="1" applyAlignment="1" applyProtection="1">
      <alignment vertical="center" wrapText="1"/>
      <protection locked="0"/>
    </xf>
    <xf numFmtId="3" fontId="14" fillId="0" borderId="5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horizontal="right" vertical="center"/>
    </xf>
    <xf numFmtId="3" fontId="13" fillId="0" borderId="59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3" fontId="14" fillId="0" borderId="38" xfId="0" applyNumberFormat="1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right" vertical="center"/>
    </xf>
    <xf numFmtId="3" fontId="14" fillId="0" borderId="51" xfId="0" applyNumberFormat="1" applyFont="1" applyBorder="1" applyAlignment="1">
      <alignment horizontal="right" vertical="center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NumberFormat="1" applyFont="1" applyFill="1" applyBorder="1" applyAlignment="1" applyProtection="1">
      <alignment horizontal="left" vertical="center"/>
      <protection locked="0"/>
    </xf>
    <xf numFmtId="3" fontId="13" fillId="0" borderId="14" xfId="0" applyNumberFormat="1" applyFont="1" applyBorder="1" applyAlignment="1">
      <alignment horizontal="right" vertical="center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51" xfId="0" applyNumberFormat="1" applyFont="1" applyFill="1" applyBorder="1" applyAlignment="1" applyProtection="1">
      <alignment vertical="center"/>
      <protection locked="0"/>
    </xf>
    <xf numFmtId="0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60" xfId="0" applyFont="1" applyBorder="1" applyAlignment="1">
      <alignment vertical="center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8" fillId="0" borderId="55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>
      <alignment vertical="center"/>
    </xf>
    <xf numFmtId="1" fontId="13" fillId="0" borderId="8" xfId="0" applyNumberFormat="1" applyFont="1" applyBorder="1" applyAlignment="1">
      <alignment horizontal="centerContinuous" vertical="center"/>
    </xf>
    <xf numFmtId="164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43" xfId="0" applyNumberFormat="1" applyFont="1" applyFill="1" applyBorder="1" applyAlignment="1" applyProtection="1">
      <alignment horizontal="centerContinuous" vertical="center"/>
      <protection locked="0"/>
    </xf>
    <xf numFmtId="0" fontId="16" fillId="0" borderId="28" xfId="0" applyNumberFormat="1" applyFont="1" applyFill="1" applyBorder="1" applyAlignment="1" applyProtection="1">
      <alignment vertical="center" wrapText="1"/>
      <protection locked="0"/>
    </xf>
    <xf numFmtId="164" fontId="16" fillId="0" borderId="28" xfId="0" applyNumberFormat="1" applyFont="1" applyFill="1" applyBorder="1" applyAlignment="1" applyProtection="1">
      <alignment horizontal="center" vertical="center"/>
      <protection locked="0"/>
    </xf>
    <xf numFmtId="164" fontId="16" fillId="0" borderId="56" xfId="0" applyNumberFormat="1" applyFont="1" applyFill="1" applyBorder="1" applyAlignment="1" applyProtection="1">
      <alignment horizontal="center" vertical="center"/>
      <protection locked="0"/>
    </xf>
    <xf numFmtId="3" fontId="16" fillId="0" borderId="41" xfId="0" applyNumberFormat="1" applyFont="1" applyFill="1" applyBorder="1" applyAlignment="1" applyProtection="1">
      <alignment horizontal="right" vertical="center"/>
      <protection locked="0"/>
    </xf>
    <xf numFmtId="3" fontId="16" fillId="0" borderId="42" xfId="0" applyNumberFormat="1" applyFont="1" applyFill="1" applyBorder="1" applyAlignment="1" applyProtection="1">
      <alignment horizontal="right" vertical="center"/>
      <protection locked="0"/>
    </xf>
    <xf numFmtId="0" fontId="9" fillId="0" borderId="8" xfId="0" applyNumberFormat="1" applyFont="1" applyFill="1" applyBorder="1" applyAlignment="1" applyProtection="1">
      <alignment horizontal="centerContinuous" vertical="center"/>
      <protection locked="0"/>
    </xf>
    <xf numFmtId="0" fontId="9" fillId="0" borderId="32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49" xfId="0" applyNumberFormat="1" applyFont="1" applyFill="1" applyBorder="1" applyAlignment="1" applyProtection="1">
      <alignment vertical="center" wrapText="1"/>
      <protection locked="0"/>
    </xf>
    <xf numFmtId="164" fontId="9" fillId="0" borderId="9" xfId="0" applyNumberFormat="1" applyFont="1" applyFill="1" applyBorder="1" applyAlignment="1" applyProtection="1">
      <alignment horizontal="center" vertical="center"/>
      <protection locked="0"/>
    </xf>
    <xf numFmtId="3" fontId="3" fillId="0" borderId="26" xfId="0" applyNumberFormat="1" applyFont="1" applyFill="1" applyBorder="1" applyAlignment="1" applyProtection="1">
      <alignment vertical="center"/>
      <protection locked="0"/>
    </xf>
    <xf numFmtId="0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9" fillId="0" borderId="62" xfId="0" applyNumberFormat="1" applyFont="1" applyFill="1" applyBorder="1" applyAlignment="1" applyProtection="1">
      <alignment horizontal="right" vertical="center"/>
      <protection locked="0"/>
    </xf>
    <xf numFmtId="0" fontId="8" fillId="0" borderId="23" xfId="0" applyNumberFormat="1" applyFont="1" applyFill="1" applyBorder="1" applyAlignment="1" applyProtection="1">
      <alignment horizontal="centerContinuous" vertical="center"/>
      <protection locked="0"/>
    </xf>
    <xf numFmtId="0" fontId="8" fillId="0" borderId="63" xfId="0" applyNumberFormat="1" applyFont="1" applyFill="1" applyBorder="1" applyAlignment="1" applyProtection="1">
      <alignment horizontal="centerContinuous" vertical="center"/>
      <protection locked="0"/>
    </xf>
    <xf numFmtId="0" fontId="8" fillId="0" borderId="44" xfId="0" applyNumberFormat="1" applyFont="1" applyFill="1" applyBorder="1" applyAlignment="1" applyProtection="1">
      <alignment horizontal="centerContinuous" vertical="center"/>
      <protection locked="0"/>
    </xf>
    <xf numFmtId="3" fontId="8" fillId="0" borderId="64" xfId="0" applyNumberFormat="1" applyFont="1" applyFill="1" applyBorder="1" applyAlignment="1" applyProtection="1">
      <alignment horizontal="right" vertical="center"/>
      <protection locked="0"/>
    </xf>
    <xf numFmtId="0" fontId="9" fillId="0" borderId="44" xfId="0" applyNumberFormat="1" applyFont="1" applyFill="1" applyBorder="1" applyAlignment="1" applyProtection="1">
      <alignment horizontal="centerContinuous" vertical="center"/>
      <protection locked="0"/>
    </xf>
    <xf numFmtId="0" fontId="9" fillId="0" borderId="29" xfId="0" applyNumberFormat="1" applyFont="1" applyFill="1" applyBorder="1" applyAlignment="1" applyProtection="1">
      <alignment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45" xfId="0" applyNumberFormat="1" applyFont="1" applyFill="1" applyBorder="1" applyAlignment="1" applyProtection="1">
      <alignment vertical="center" wrapText="1"/>
      <protection locked="0"/>
    </xf>
    <xf numFmtId="0" fontId="15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8" fillId="0" borderId="57" xfId="0" applyNumberFormat="1" applyFont="1" applyFill="1" applyBorder="1" applyAlignment="1" applyProtection="1">
      <alignment horizontal="center"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horizontal="right" vertical="center"/>
      <protection locked="0"/>
    </xf>
    <xf numFmtId="0" fontId="9" fillId="0" borderId="65" xfId="0" applyNumberFormat="1" applyFont="1" applyFill="1" applyBorder="1" applyAlignment="1" applyProtection="1">
      <alignment horizontal="centerContinuous" vertical="center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8" fillId="0" borderId="35" xfId="0" applyNumberFormat="1" applyFont="1" applyFill="1" applyBorder="1" applyAlignment="1" applyProtection="1">
      <alignment horizontal="right" vertical="center"/>
      <protection locked="0"/>
    </xf>
    <xf numFmtId="3" fontId="8" fillId="0" borderId="59" xfId="0" applyNumberFormat="1" applyFont="1" applyFill="1" applyBorder="1" applyAlignment="1" applyProtection="1">
      <alignment horizontal="right" vertical="center"/>
      <protection locked="0"/>
    </xf>
    <xf numFmtId="164" fontId="9" fillId="0" borderId="47" xfId="0" applyNumberFormat="1" applyFont="1" applyFill="1" applyBorder="1" applyAlignment="1" applyProtection="1">
      <alignment horizontal="center" vertical="center"/>
      <protection locked="0"/>
    </xf>
    <xf numFmtId="164" fontId="8" fillId="0" borderId="25" xfId="0" applyNumberFormat="1" applyFont="1" applyFill="1" applyBorder="1" applyAlignment="1" applyProtection="1">
      <alignment horizontal="center" vertical="center"/>
      <protection locked="0"/>
    </xf>
    <xf numFmtId="164" fontId="8" fillId="0" borderId="39" xfId="0" applyNumberFormat="1" applyFont="1" applyFill="1" applyBorder="1" applyAlignment="1" applyProtection="1">
      <alignment horizontal="center" vertical="center"/>
      <protection locked="0"/>
    </xf>
    <xf numFmtId="164" fontId="8" fillId="0" borderId="18" xfId="0" applyNumberFormat="1" applyFont="1" applyFill="1" applyBorder="1" applyAlignment="1" applyProtection="1">
      <alignment horizontal="center" vertical="center"/>
      <protection locked="0"/>
    </xf>
    <xf numFmtId="164" fontId="8" fillId="0" borderId="40" xfId="0" applyNumberFormat="1" applyFont="1" applyFill="1" applyBorder="1" applyAlignment="1" applyProtection="1">
      <alignment horizontal="center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0" fontId="7" fillId="0" borderId="66" xfId="0" applyNumberFormat="1" applyFont="1" applyFill="1" applyBorder="1" applyAlignment="1" applyProtection="1">
      <alignment horizontal="center" vertical="center"/>
      <protection locked="0"/>
    </xf>
    <xf numFmtId="0" fontId="7" fillId="0" borderId="67" xfId="0" applyNumberFormat="1" applyFont="1" applyFill="1" applyBorder="1" applyAlignment="1" applyProtection="1">
      <alignment horizontal="center" vertical="center"/>
      <protection locked="0"/>
    </xf>
    <xf numFmtId="0" fontId="7" fillId="0" borderId="68" xfId="0" applyNumberFormat="1" applyFont="1" applyFill="1" applyBorder="1" applyAlignment="1" applyProtection="1">
      <alignment horizontal="center" vertical="center"/>
      <protection locked="0"/>
    </xf>
    <xf numFmtId="3" fontId="7" fillId="0" borderId="69" xfId="0" applyNumberFormat="1" applyFont="1" applyFill="1" applyBorder="1" applyAlignment="1" applyProtection="1">
      <alignment horizontal="center" vertical="center"/>
      <protection locked="0"/>
    </xf>
    <xf numFmtId="0" fontId="7" fillId="0" borderId="70" xfId="0" applyNumberFormat="1" applyFont="1" applyFill="1" applyBorder="1" applyAlignment="1" applyProtection="1">
      <alignment horizontal="center" vertical="center"/>
      <protection locked="0"/>
    </xf>
    <xf numFmtId="0" fontId="8" fillId="0" borderId="66" xfId="0" applyNumberFormat="1" applyFont="1" applyFill="1" applyBorder="1" applyAlignment="1" applyProtection="1">
      <alignment horizontal="centerContinuous" vertical="center"/>
      <protection locked="0"/>
    </xf>
    <xf numFmtId="0" fontId="8" fillId="0" borderId="67" xfId="0" applyNumberFormat="1" applyFont="1" applyFill="1" applyBorder="1" applyAlignment="1" applyProtection="1">
      <alignment vertical="center" wrapText="1"/>
      <protection locked="0"/>
    </xf>
    <xf numFmtId="164" fontId="8" fillId="0" borderId="67" xfId="0" applyNumberFormat="1" applyFont="1" applyFill="1" applyBorder="1" applyAlignment="1" applyProtection="1">
      <alignment horizontal="center" vertical="center"/>
      <protection locked="0"/>
    </xf>
    <xf numFmtId="164" fontId="8" fillId="0" borderId="68" xfId="0" applyNumberFormat="1" applyFont="1" applyFill="1" applyBorder="1" applyAlignment="1" applyProtection="1">
      <alignment horizontal="center" vertical="center"/>
      <protection locked="0"/>
    </xf>
    <xf numFmtId="3" fontId="8" fillId="0" borderId="69" xfId="0" applyNumberFormat="1" applyFont="1" applyFill="1" applyBorder="1" applyAlignment="1" applyProtection="1">
      <alignment horizontal="right" vertical="center"/>
      <protection locked="0"/>
    </xf>
    <xf numFmtId="3" fontId="8" fillId="0" borderId="70" xfId="0" applyNumberFormat="1" applyFont="1" applyFill="1" applyBorder="1" applyAlignment="1" applyProtection="1">
      <alignment horizontal="right" vertical="center"/>
      <protection locked="0"/>
    </xf>
    <xf numFmtId="164" fontId="18" fillId="0" borderId="21" xfId="0" applyNumberFormat="1" applyFont="1" applyFill="1" applyBorder="1" applyAlignment="1" applyProtection="1">
      <alignment horizontal="center" vertical="center"/>
      <protection locked="0"/>
    </xf>
    <xf numFmtId="164" fontId="18" fillId="0" borderId="53" xfId="0" applyNumberFormat="1" applyFont="1" applyFill="1" applyBorder="1" applyAlignment="1" applyProtection="1">
      <alignment horizontal="center" vertical="center"/>
      <protection locked="0"/>
    </xf>
    <xf numFmtId="164" fontId="18" fillId="0" borderId="5" xfId="0" applyNumberFormat="1" applyFont="1" applyFill="1" applyBorder="1" applyAlignment="1" applyProtection="1">
      <alignment horizontal="center" vertical="center"/>
      <protection locked="0"/>
    </xf>
    <xf numFmtId="164" fontId="18" fillId="0" borderId="54" xfId="0" applyNumberFormat="1" applyFont="1" applyFill="1" applyBorder="1" applyAlignment="1" applyProtection="1">
      <alignment horizontal="center" vertical="center"/>
      <protection locked="0"/>
    </xf>
    <xf numFmtId="3" fontId="18" fillId="0" borderId="16" xfId="0" applyNumberFormat="1" applyFont="1" applyFill="1" applyBorder="1" applyAlignment="1" applyProtection="1">
      <alignment horizontal="right" vertical="center"/>
      <protection locked="0"/>
    </xf>
    <xf numFmtId="3" fontId="18" fillId="0" borderId="17" xfId="0" applyNumberFormat="1" applyFont="1" applyFill="1" applyBorder="1" applyAlignment="1" applyProtection="1">
      <alignment horizontal="right" vertical="center"/>
      <protection locked="0"/>
    </xf>
    <xf numFmtId="3" fontId="18" fillId="0" borderId="6" xfId="0" applyNumberFormat="1" applyFont="1" applyFill="1" applyBorder="1" applyAlignment="1" applyProtection="1">
      <alignment horizontal="right" vertical="center"/>
      <protection locked="0"/>
    </xf>
    <xf numFmtId="0" fontId="18" fillId="0" borderId="18" xfId="0" applyNumberFormat="1" applyFont="1" applyFill="1" applyBorder="1" applyAlignment="1" applyProtection="1">
      <alignment vertical="center" wrapText="1"/>
      <protection locked="0"/>
    </xf>
    <xf numFmtId="0" fontId="18" fillId="0" borderId="5" xfId="0" applyNumberFormat="1" applyFont="1" applyFill="1" applyBorder="1" applyAlignment="1" applyProtection="1">
      <alignment vertical="center" wrapText="1"/>
      <protection locked="0"/>
    </xf>
    <xf numFmtId="0" fontId="9" fillId="0" borderId="71" xfId="0" applyNumberFormat="1" applyFont="1" applyFill="1" applyBorder="1" applyAlignment="1" applyProtection="1">
      <alignment vertical="center" wrapText="1"/>
      <protection locked="0"/>
    </xf>
    <xf numFmtId="164" fontId="9" fillId="0" borderId="58" xfId="0" applyNumberFormat="1" applyFont="1" applyFill="1" applyBorder="1" applyAlignment="1" applyProtection="1">
      <alignment horizontal="center" vertical="center"/>
      <protection locked="0"/>
    </xf>
    <xf numFmtId="3" fontId="9" fillId="0" borderId="72" xfId="0" applyNumberFormat="1" applyFont="1" applyFill="1" applyBorder="1" applyAlignment="1" applyProtection="1">
      <alignment horizontal="right" vertical="center"/>
      <protection locked="0"/>
    </xf>
    <xf numFmtId="3" fontId="9" fillId="0" borderId="73" xfId="0" applyNumberFormat="1" applyFont="1" applyFill="1" applyBorder="1" applyAlignment="1" applyProtection="1">
      <alignment horizontal="right" vertical="center"/>
      <protection locked="0"/>
    </xf>
    <xf numFmtId="3" fontId="13" fillId="0" borderId="59" xfId="0" applyNumberFormat="1" applyFont="1" applyFill="1" applyBorder="1" applyAlignment="1" applyProtection="1">
      <alignment vertical="center"/>
      <protection locked="0"/>
    </xf>
    <xf numFmtId="3" fontId="8" fillId="0" borderId="50" xfId="0" applyNumberFormat="1" applyFont="1" applyFill="1" applyBorder="1" applyAlignment="1" applyProtection="1">
      <alignment vertical="center"/>
      <protection locked="0"/>
    </xf>
    <xf numFmtId="3" fontId="14" fillId="0" borderId="51" xfId="0" applyNumberFormat="1" applyFont="1" applyFill="1" applyBorder="1" applyAlignment="1" applyProtection="1">
      <alignment vertical="center"/>
      <protection locked="0"/>
    </xf>
    <xf numFmtId="3" fontId="14" fillId="0" borderId="46" xfId="0" applyNumberFormat="1" applyFont="1" applyFill="1" applyBorder="1" applyAlignment="1" applyProtection="1">
      <alignment vertical="center"/>
      <protection locked="0"/>
    </xf>
    <xf numFmtId="0" fontId="15" fillId="0" borderId="5" xfId="0" applyNumberFormat="1" applyFont="1" applyFill="1" applyBorder="1" applyAlignment="1" applyProtection="1">
      <alignment vertical="center" wrapText="1"/>
      <protection locked="0"/>
    </xf>
    <xf numFmtId="3" fontId="15" fillId="0" borderId="17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workbookViewId="0" topLeftCell="A1">
      <selection activeCell="H14" sqref="H14"/>
    </sheetView>
  </sheetViews>
  <sheetFormatPr defaultColWidth="9.33203125" defaultRowHeight="12.75"/>
  <cols>
    <col min="1" max="1" width="9.16015625" style="1" customWidth="1"/>
    <col min="2" max="2" width="47.83203125" style="1" customWidth="1"/>
    <col min="3" max="3" width="9.66015625" style="1" customWidth="1"/>
    <col min="4" max="4" width="16.5" style="1" hidden="1" customWidth="1"/>
    <col min="5" max="6" width="16.5" style="1" customWidth="1"/>
    <col min="7" max="16384" width="11.66015625" style="1" customWidth="1"/>
  </cols>
  <sheetData>
    <row r="1" ht="12.75" customHeight="1">
      <c r="E1" s="2" t="s">
        <v>0</v>
      </c>
    </row>
    <row r="2" spans="1:5" ht="12.75" customHeight="1">
      <c r="A2" s="3"/>
      <c r="B2" s="4"/>
      <c r="C2" s="5"/>
      <c r="D2" s="5"/>
      <c r="E2" s="6" t="s">
        <v>179</v>
      </c>
    </row>
    <row r="3" spans="1:5" ht="12.75" customHeight="1">
      <c r="A3" s="3"/>
      <c r="B3" s="4"/>
      <c r="C3" s="5"/>
      <c r="D3" s="5"/>
      <c r="E3" s="6" t="s">
        <v>1</v>
      </c>
    </row>
    <row r="4" spans="1:5" ht="12.75" customHeight="1">
      <c r="A4" s="3"/>
      <c r="B4" s="4"/>
      <c r="C4" s="5"/>
      <c r="D4" s="5"/>
      <c r="E4" s="6" t="s">
        <v>143</v>
      </c>
    </row>
    <row r="5" spans="1:6" s="11" customFormat="1" ht="33.75" customHeight="1">
      <c r="A5" s="7" t="s">
        <v>157</v>
      </c>
      <c r="B5" s="8"/>
      <c r="C5" s="9"/>
      <c r="D5" s="9"/>
      <c r="E5" s="10"/>
      <c r="F5" s="10"/>
    </row>
    <row r="6" spans="1:6" s="11" customFormat="1" ht="26.25" customHeight="1" thickBot="1">
      <c r="A6" s="7"/>
      <c r="B6" s="8"/>
      <c r="C6" s="9"/>
      <c r="D6" s="9"/>
      <c r="F6" s="12" t="s">
        <v>2</v>
      </c>
    </row>
    <row r="7" spans="1:6" s="17" customFormat="1" ht="22.5" customHeight="1">
      <c r="A7" s="13" t="s">
        <v>3</v>
      </c>
      <c r="B7" s="14" t="s">
        <v>4</v>
      </c>
      <c r="C7" s="15" t="s">
        <v>5</v>
      </c>
      <c r="D7" s="170" t="s">
        <v>6</v>
      </c>
      <c r="E7" s="99" t="s">
        <v>7</v>
      </c>
      <c r="F7" s="16"/>
    </row>
    <row r="8" spans="1:6" s="17" customFormat="1" ht="11.25" customHeight="1">
      <c r="A8" s="18" t="s">
        <v>8</v>
      </c>
      <c r="B8" s="19"/>
      <c r="C8" s="20" t="s">
        <v>9</v>
      </c>
      <c r="D8" s="171" t="s">
        <v>10</v>
      </c>
      <c r="E8" s="21" t="s">
        <v>11</v>
      </c>
      <c r="F8" s="22" t="s">
        <v>10</v>
      </c>
    </row>
    <row r="9" spans="1:6" s="27" customFormat="1" ht="11.25" customHeight="1" thickBot="1">
      <c r="A9" s="267">
        <v>1</v>
      </c>
      <c r="B9" s="268">
        <v>2</v>
      </c>
      <c r="C9" s="268">
        <v>3</v>
      </c>
      <c r="D9" s="269">
        <v>4</v>
      </c>
      <c r="E9" s="270">
        <v>5</v>
      </c>
      <c r="F9" s="271">
        <v>6</v>
      </c>
    </row>
    <row r="10" spans="1:6" s="33" customFormat="1" ht="24" customHeight="1" thickBot="1" thickTop="1">
      <c r="A10" s="28">
        <v>710</v>
      </c>
      <c r="B10" s="96" t="s">
        <v>146</v>
      </c>
      <c r="C10" s="118" t="s">
        <v>148</v>
      </c>
      <c r="D10" s="172"/>
      <c r="E10" s="120">
        <f>E11</f>
        <v>2000</v>
      </c>
      <c r="F10" s="122">
        <f>F11</f>
        <v>2000</v>
      </c>
    </row>
    <row r="11" spans="1:6" s="33" customFormat="1" ht="22.5" customHeight="1" thickTop="1">
      <c r="A11" s="100">
        <v>71004</v>
      </c>
      <c r="B11" s="109" t="s">
        <v>147</v>
      </c>
      <c r="C11" s="119"/>
      <c r="D11" s="252"/>
      <c r="E11" s="253">
        <f>SUM(E12:E13)</f>
        <v>2000</v>
      </c>
      <c r="F11" s="254">
        <f>SUM(F12:F13)</f>
        <v>2000</v>
      </c>
    </row>
    <row r="12" spans="1:6" s="33" customFormat="1" ht="16.5" customHeight="1">
      <c r="A12" s="39">
        <v>4170</v>
      </c>
      <c r="B12" s="46" t="s">
        <v>73</v>
      </c>
      <c r="C12" s="153"/>
      <c r="D12" s="173"/>
      <c r="E12" s="121"/>
      <c r="F12" s="123">
        <v>2000</v>
      </c>
    </row>
    <row r="13" spans="1:6" s="33" customFormat="1" ht="16.5" customHeight="1" thickBot="1">
      <c r="A13" s="39">
        <v>4300</v>
      </c>
      <c r="B13" s="46" t="s">
        <v>12</v>
      </c>
      <c r="C13" s="153"/>
      <c r="D13" s="173"/>
      <c r="E13" s="121">
        <v>2000</v>
      </c>
      <c r="F13" s="123"/>
    </row>
    <row r="14" spans="1:6" s="33" customFormat="1" ht="24" customHeight="1" thickBot="1" thickTop="1">
      <c r="A14" s="28">
        <v>750</v>
      </c>
      <c r="B14" s="29" t="s">
        <v>77</v>
      </c>
      <c r="C14" s="30"/>
      <c r="D14" s="174"/>
      <c r="E14" s="31">
        <f>E19+E28+E15</f>
        <v>16680</v>
      </c>
      <c r="F14" s="32">
        <f>F19+F28+F15</f>
        <v>16680</v>
      </c>
    </row>
    <row r="15" spans="1:6" s="33" customFormat="1" ht="15" customHeight="1" hidden="1" thickTop="1">
      <c r="A15" s="34">
        <v>75022</v>
      </c>
      <c r="B15" s="35" t="s">
        <v>106</v>
      </c>
      <c r="C15" s="36"/>
      <c r="D15" s="175"/>
      <c r="E15" s="37">
        <f>SUM(E16)</f>
        <v>0</v>
      </c>
      <c r="F15" s="38">
        <f>SUM(F16)</f>
        <v>0</v>
      </c>
    </row>
    <row r="16" spans="1:6" s="168" customFormat="1" ht="14.25" customHeight="1" hidden="1">
      <c r="A16" s="163"/>
      <c r="B16" s="164" t="s">
        <v>131</v>
      </c>
      <c r="C16" s="225" t="s">
        <v>42</v>
      </c>
      <c r="D16" s="177"/>
      <c r="E16" s="166">
        <f>SUM(E17:E18)</f>
        <v>0</v>
      </c>
      <c r="F16" s="167">
        <f>SUM(F17:F18)</f>
        <v>0</v>
      </c>
    </row>
    <row r="17" spans="1:6" s="44" customFormat="1" ht="27" customHeight="1" hidden="1">
      <c r="A17" s="39">
        <v>3040</v>
      </c>
      <c r="B17" s="46" t="s">
        <v>107</v>
      </c>
      <c r="C17" s="41"/>
      <c r="D17" s="176"/>
      <c r="E17" s="42"/>
      <c r="F17" s="43"/>
    </row>
    <row r="18" spans="1:6" s="44" customFormat="1" ht="15.75" customHeight="1" hidden="1">
      <c r="A18" s="124">
        <v>4300</v>
      </c>
      <c r="B18" s="162" t="s">
        <v>12</v>
      </c>
      <c r="C18" s="111"/>
      <c r="D18" s="178"/>
      <c r="E18" s="112"/>
      <c r="F18" s="113"/>
    </row>
    <row r="19" spans="1:6" s="33" customFormat="1" ht="14.25" customHeight="1" thickTop="1">
      <c r="A19" s="139">
        <v>75023</v>
      </c>
      <c r="B19" s="161" t="s">
        <v>78</v>
      </c>
      <c r="C19" s="115" t="s">
        <v>178</v>
      </c>
      <c r="D19" s="179"/>
      <c r="E19" s="116">
        <f>E21+E25+E20</f>
        <v>5000</v>
      </c>
      <c r="F19" s="117">
        <f>F20+F21+F25</f>
        <v>5000</v>
      </c>
    </row>
    <row r="20" spans="1:6" s="33" customFormat="1" ht="15">
      <c r="A20" s="39">
        <v>4110</v>
      </c>
      <c r="B20" s="46" t="s">
        <v>174</v>
      </c>
      <c r="C20" s="41" t="s">
        <v>105</v>
      </c>
      <c r="D20" s="176"/>
      <c r="E20" s="42">
        <v>5000</v>
      </c>
      <c r="F20" s="43"/>
    </row>
    <row r="21" spans="1:6" s="44" customFormat="1" ht="15.75" customHeight="1" hidden="1">
      <c r="A21" s="39">
        <v>4300</v>
      </c>
      <c r="B21" s="40" t="s">
        <v>12</v>
      </c>
      <c r="C21" s="41"/>
      <c r="D21" s="176"/>
      <c r="E21" s="42">
        <f>SUM(E22:E24)</f>
        <v>0</v>
      </c>
      <c r="F21" s="43"/>
    </row>
    <row r="22" spans="1:6" s="151" customFormat="1" ht="14.25" customHeight="1" hidden="1">
      <c r="A22" s="146"/>
      <c r="B22" s="154" t="s">
        <v>104</v>
      </c>
      <c r="C22" s="148"/>
      <c r="D22" s="180"/>
      <c r="E22" s="149"/>
      <c r="F22" s="150"/>
    </row>
    <row r="23" spans="1:6" s="151" customFormat="1" ht="14.25" customHeight="1" hidden="1">
      <c r="A23" s="146"/>
      <c r="B23" s="154" t="s">
        <v>102</v>
      </c>
      <c r="C23" s="148"/>
      <c r="D23" s="180"/>
      <c r="E23" s="149"/>
      <c r="F23" s="150"/>
    </row>
    <row r="24" spans="1:6" s="151" customFormat="1" ht="14.25" customHeight="1" hidden="1">
      <c r="A24" s="146"/>
      <c r="B24" s="154" t="s">
        <v>103</v>
      </c>
      <c r="C24" s="148"/>
      <c r="D24" s="180"/>
      <c r="E24" s="149"/>
      <c r="F24" s="150"/>
    </row>
    <row r="25" spans="1:6" s="44" customFormat="1" ht="30">
      <c r="A25" s="39">
        <v>4610</v>
      </c>
      <c r="B25" s="40" t="s">
        <v>173</v>
      </c>
      <c r="C25" s="41" t="s">
        <v>135</v>
      </c>
      <c r="D25" s="176"/>
      <c r="E25" s="42"/>
      <c r="F25" s="158">
        <v>5000</v>
      </c>
    </row>
    <row r="26" spans="1:6" s="44" customFormat="1" ht="12.75" customHeight="1" hidden="1">
      <c r="A26" s="39"/>
      <c r="B26" s="154" t="s">
        <v>104</v>
      </c>
      <c r="C26" s="41"/>
      <c r="D26" s="176"/>
      <c r="E26" s="42"/>
      <c r="F26" s="159"/>
    </row>
    <row r="27" spans="1:6" s="44" customFormat="1" ht="12.75" customHeight="1" hidden="1">
      <c r="A27" s="39"/>
      <c r="B27" s="154" t="s">
        <v>102</v>
      </c>
      <c r="C27" s="41"/>
      <c r="D27" s="176"/>
      <c r="E27" s="42"/>
      <c r="F27" s="160"/>
    </row>
    <row r="28" spans="1:6" s="33" customFormat="1" ht="22.5" customHeight="1">
      <c r="A28" s="34">
        <v>75095</v>
      </c>
      <c r="B28" s="35" t="s">
        <v>13</v>
      </c>
      <c r="C28" s="36" t="s">
        <v>169</v>
      </c>
      <c r="D28" s="175"/>
      <c r="E28" s="37">
        <f>SUM(E30:E51)</f>
        <v>11680</v>
      </c>
      <c r="F28" s="155">
        <f>SUM(F30:F51)</f>
        <v>11680</v>
      </c>
    </row>
    <row r="29" spans="1:6" s="33" customFormat="1" ht="28.5" customHeight="1" hidden="1">
      <c r="A29" s="39">
        <v>3020</v>
      </c>
      <c r="B29" s="46" t="s">
        <v>71</v>
      </c>
      <c r="C29" s="41" t="s">
        <v>112</v>
      </c>
      <c r="D29" s="176"/>
      <c r="E29" s="42"/>
      <c r="F29" s="158"/>
    </row>
    <row r="30" spans="1:6" s="33" customFormat="1" ht="29.25" customHeight="1">
      <c r="A30" s="39">
        <v>3040</v>
      </c>
      <c r="B30" s="46" t="s">
        <v>107</v>
      </c>
      <c r="C30" s="41" t="s">
        <v>119</v>
      </c>
      <c r="D30" s="176"/>
      <c r="E30" s="42"/>
      <c r="F30" s="158">
        <v>1500</v>
      </c>
    </row>
    <row r="31" spans="1:6" s="44" customFormat="1" ht="15.75" customHeight="1">
      <c r="A31" s="39">
        <v>4210</v>
      </c>
      <c r="B31" s="46" t="s">
        <v>36</v>
      </c>
      <c r="C31" s="41" t="s">
        <v>119</v>
      </c>
      <c r="D31" s="176"/>
      <c r="E31" s="42">
        <v>1500</v>
      </c>
      <c r="F31" s="190"/>
    </row>
    <row r="32" spans="1:6" s="151" customFormat="1" ht="14.25" customHeight="1" hidden="1">
      <c r="A32" s="146"/>
      <c r="B32" s="154" t="s">
        <v>79</v>
      </c>
      <c r="C32" s="148"/>
      <c r="D32" s="180"/>
      <c r="E32" s="149"/>
      <c r="F32" s="150"/>
    </row>
    <row r="33" spans="1:6" s="151" customFormat="1" ht="14.25" customHeight="1" hidden="1">
      <c r="A33" s="146"/>
      <c r="B33" s="154" t="s">
        <v>80</v>
      </c>
      <c r="C33" s="148"/>
      <c r="D33" s="180"/>
      <c r="E33" s="149"/>
      <c r="F33" s="150"/>
    </row>
    <row r="34" spans="1:6" s="151" customFormat="1" ht="14.25" customHeight="1" hidden="1">
      <c r="A34" s="146"/>
      <c r="B34" s="154" t="s">
        <v>81</v>
      </c>
      <c r="C34" s="148"/>
      <c r="D34" s="180"/>
      <c r="E34" s="149"/>
      <c r="F34" s="150"/>
    </row>
    <row r="35" spans="1:6" s="151" customFormat="1" ht="14.25" customHeight="1" hidden="1">
      <c r="A35" s="146"/>
      <c r="B35" s="154" t="s">
        <v>82</v>
      </c>
      <c r="C35" s="148"/>
      <c r="D35" s="180"/>
      <c r="E35" s="149"/>
      <c r="F35" s="150"/>
    </row>
    <row r="36" spans="1:6" s="151" customFormat="1" ht="14.25" customHeight="1" hidden="1">
      <c r="A36" s="146"/>
      <c r="B36" s="154" t="s">
        <v>83</v>
      </c>
      <c r="C36" s="148"/>
      <c r="D36" s="180"/>
      <c r="E36" s="149"/>
      <c r="F36" s="150"/>
    </row>
    <row r="37" spans="1:6" s="151" customFormat="1" ht="17.25" customHeight="1" hidden="1">
      <c r="A37" s="226"/>
      <c r="B37" s="227" t="s">
        <v>84</v>
      </c>
      <c r="C37" s="228"/>
      <c r="D37" s="229"/>
      <c r="E37" s="230"/>
      <c r="F37" s="231"/>
    </row>
    <row r="38" spans="1:6" s="151" customFormat="1" ht="14.25" customHeight="1" hidden="1">
      <c r="A38" s="146"/>
      <c r="B38" s="154" t="s">
        <v>85</v>
      </c>
      <c r="C38" s="148"/>
      <c r="D38" s="180"/>
      <c r="E38" s="149"/>
      <c r="F38" s="150"/>
    </row>
    <row r="39" spans="1:6" s="151" customFormat="1" ht="14.25" customHeight="1" hidden="1">
      <c r="A39" s="146"/>
      <c r="B39" s="154" t="s">
        <v>86</v>
      </c>
      <c r="C39" s="148"/>
      <c r="D39" s="180"/>
      <c r="E39" s="149"/>
      <c r="F39" s="150"/>
    </row>
    <row r="40" spans="1:6" s="151" customFormat="1" ht="14.25" customHeight="1" hidden="1">
      <c r="A40" s="146"/>
      <c r="B40" s="154" t="s">
        <v>130</v>
      </c>
      <c r="C40" s="148"/>
      <c r="D40" s="180"/>
      <c r="E40" s="149"/>
      <c r="F40" s="150"/>
    </row>
    <row r="41" spans="1:6" s="151" customFormat="1" ht="14.25" customHeight="1" hidden="1">
      <c r="A41" s="146"/>
      <c r="B41" s="154" t="s">
        <v>87</v>
      </c>
      <c r="C41" s="148"/>
      <c r="D41" s="180"/>
      <c r="E41" s="149"/>
      <c r="F41" s="150"/>
    </row>
    <row r="42" spans="1:6" s="151" customFormat="1" ht="14.25" customHeight="1" hidden="1">
      <c r="A42" s="146"/>
      <c r="B42" s="154" t="s">
        <v>88</v>
      </c>
      <c r="C42" s="148"/>
      <c r="D42" s="180"/>
      <c r="E42" s="149"/>
      <c r="F42" s="150"/>
    </row>
    <row r="43" spans="1:6" s="151" customFormat="1" ht="14.25" customHeight="1" hidden="1">
      <c r="A43" s="146"/>
      <c r="B43" s="154" t="s">
        <v>89</v>
      </c>
      <c r="C43" s="148"/>
      <c r="D43" s="180"/>
      <c r="E43" s="149"/>
      <c r="F43" s="150"/>
    </row>
    <row r="44" spans="1:6" s="151" customFormat="1" ht="14.25" customHeight="1" hidden="1">
      <c r="A44" s="146"/>
      <c r="B44" s="154" t="s">
        <v>90</v>
      </c>
      <c r="C44" s="148"/>
      <c r="D44" s="180"/>
      <c r="E44" s="149"/>
      <c r="F44" s="150"/>
    </row>
    <row r="45" spans="1:6" s="44" customFormat="1" ht="15.75" customHeight="1" hidden="1">
      <c r="A45" s="39">
        <v>4110</v>
      </c>
      <c r="B45" s="40" t="s">
        <v>92</v>
      </c>
      <c r="C45" s="41" t="s">
        <v>91</v>
      </c>
      <c r="D45" s="176"/>
      <c r="E45" s="42"/>
      <c r="F45" s="152">
        <f>SUM(F46:F47)</f>
        <v>0</v>
      </c>
    </row>
    <row r="46" spans="1:6" s="151" customFormat="1" ht="13.5" customHeight="1" hidden="1">
      <c r="A46" s="146"/>
      <c r="B46" s="147" t="s">
        <v>85</v>
      </c>
      <c r="C46" s="148"/>
      <c r="D46" s="180"/>
      <c r="E46" s="149"/>
      <c r="F46" s="150"/>
    </row>
    <row r="47" spans="1:6" s="151" customFormat="1" ht="13.5" customHeight="1" hidden="1">
      <c r="A47" s="146"/>
      <c r="B47" s="154" t="s">
        <v>88</v>
      </c>
      <c r="C47" s="148"/>
      <c r="D47" s="180"/>
      <c r="E47" s="149"/>
      <c r="F47" s="150"/>
    </row>
    <row r="48" spans="1:6" s="151" customFormat="1" ht="12.75" hidden="1">
      <c r="A48" s="146"/>
      <c r="B48" s="154"/>
      <c r="C48" s="148"/>
      <c r="D48" s="180"/>
      <c r="E48" s="149"/>
      <c r="F48" s="150"/>
    </row>
    <row r="49" spans="1:6" s="44" customFormat="1" ht="27.75">
      <c r="A49" s="39">
        <v>4210</v>
      </c>
      <c r="B49" s="46" t="s">
        <v>170</v>
      </c>
      <c r="C49" s="41" t="s">
        <v>91</v>
      </c>
      <c r="D49" s="176"/>
      <c r="E49" s="42">
        <v>180</v>
      </c>
      <c r="F49" s="43"/>
    </row>
    <row r="50" spans="1:6" s="44" customFormat="1" ht="15">
      <c r="A50" s="39">
        <v>4260</v>
      </c>
      <c r="B50" s="40" t="s">
        <v>171</v>
      </c>
      <c r="C50" s="41" t="s">
        <v>91</v>
      </c>
      <c r="D50" s="176"/>
      <c r="E50" s="42"/>
      <c r="F50" s="43">
        <v>10000</v>
      </c>
    </row>
    <row r="51" spans="1:6" s="251" customFormat="1" ht="15.75" customHeight="1">
      <c r="A51" s="39">
        <v>4300</v>
      </c>
      <c r="B51" s="46" t="s">
        <v>12</v>
      </c>
      <c r="C51" s="41" t="s">
        <v>91</v>
      </c>
      <c r="D51" s="250"/>
      <c r="E51" s="42">
        <f>SUM(E52:E53)</f>
        <v>10000</v>
      </c>
      <c r="F51" s="43">
        <f>SUM(F52:F53)</f>
        <v>180</v>
      </c>
    </row>
    <row r="52" spans="1:6" s="151" customFormat="1" ht="16.5" customHeight="1">
      <c r="A52" s="146"/>
      <c r="B52" s="295" t="s">
        <v>175</v>
      </c>
      <c r="C52" s="148"/>
      <c r="D52" s="180"/>
      <c r="E52" s="149">
        <v>10000</v>
      </c>
      <c r="F52" s="150"/>
    </row>
    <row r="53" spans="1:6" s="251" customFormat="1" ht="18" customHeight="1" thickBot="1">
      <c r="A53" s="249"/>
      <c r="B53" s="295" t="s">
        <v>172</v>
      </c>
      <c r="C53" s="225"/>
      <c r="D53" s="250"/>
      <c r="E53" s="145"/>
      <c r="F53" s="296">
        <v>180</v>
      </c>
    </row>
    <row r="54" spans="1:6" s="44" customFormat="1" ht="15.75" hidden="1" thickBot="1">
      <c r="A54" s="39">
        <v>4300</v>
      </c>
      <c r="B54" s="46" t="s">
        <v>160</v>
      </c>
      <c r="C54" s="41"/>
      <c r="D54" s="176"/>
      <c r="E54" s="42"/>
      <c r="F54" s="43"/>
    </row>
    <row r="55" spans="1:6" s="151" customFormat="1" ht="14.25" customHeight="1" hidden="1">
      <c r="A55" s="146"/>
      <c r="B55" s="154" t="s">
        <v>79</v>
      </c>
      <c r="C55" s="148"/>
      <c r="D55" s="180"/>
      <c r="E55" s="149"/>
      <c r="F55" s="150"/>
    </row>
    <row r="56" spans="1:6" s="151" customFormat="1" ht="14.25" customHeight="1" hidden="1">
      <c r="A56" s="146"/>
      <c r="B56" s="154" t="s">
        <v>80</v>
      </c>
      <c r="C56" s="148"/>
      <c r="D56" s="180"/>
      <c r="E56" s="149"/>
      <c r="F56" s="150"/>
    </row>
    <row r="57" spans="1:6" s="151" customFormat="1" ht="14.25" customHeight="1" hidden="1">
      <c r="A57" s="146"/>
      <c r="B57" s="154" t="s">
        <v>81</v>
      </c>
      <c r="C57" s="148"/>
      <c r="D57" s="180"/>
      <c r="E57" s="149"/>
      <c r="F57" s="150"/>
    </row>
    <row r="58" spans="1:6" s="151" customFormat="1" ht="14.25" customHeight="1" hidden="1">
      <c r="A58" s="146"/>
      <c r="B58" s="154" t="s">
        <v>82</v>
      </c>
      <c r="C58" s="148"/>
      <c r="D58" s="180"/>
      <c r="E58" s="149"/>
      <c r="F58" s="150"/>
    </row>
    <row r="59" spans="1:6" s="151" customFormat="1" ht="14.25" customHeight="1" hidden="1">
      <c r="A59" s="146"/>
      <c r="B59" s="154" t="s">
        <v>83</v>
      </c>
      <c r="C59" s="148"/>
      <c r="D59" s="180"/>
      <c r="E59" s="149"/>
      <c r="F59" s="150"/>
    </row>
    <row r="60" spans="1:6" s="151" customFormat="1" ht="14.25" customHeight="1" hidden="1">
      <c r="A60" s="146"/>
      <c r="B60" s="154" t="s">
        <v>84</v>
      </c>
      <c r="C60" s="148"/>
      <c r="D60" s="180"/>
      <c r="E60" s="149"/>
      <c r="F60" s="150"/>
    </row>
    <row r="61" spans="1:6" s="151" customFormat="1" ht="14.25" customHeight="1" hidden="1">
      <c r="A61" s="146"/>
      <c r="B61" s="154" t="s">
        <v>85</v>
      </c>
      <c r="C61" s="148"/>
      <c r="D61" s="180"/>
      <c r="E61" s="149"/>
      <c r="F61" s="150"/>
    </row>
    <row r="62" spans="1:6" s="151" customFormat="1" ht="14.25" customHeight="1" hidden="1">
      <c r="A62" s="146"/>
      <c r="B62" s="154" t="s">
        <v>86</v>
      </c>
      <c r="C62" s="148"/>
      <c r="D62" s="180"/>
      <c r="E62" s="149"/>
      <c r="F62" s="150"/>
    </row>
    <row r="63" spans="1:6" s="151" customFormat="1" ht="14.25" customHeight="1" hidden="1">
      <c r="A63" s="146"/>
      <c r="B63" s="154" t="s">
        <v>130</v>
      </c>
      <c r="C63" s="148"/>
      <c r="D63" s="180"/>
      <c r="E63" s="149"/>
      <c r="F63" s="150"/>
    </row>
    <row r="64" spans="1:6" s="151" customFormat="1" ht="14.25" customHeight="1" hidden="1">
      <c r="A64" s="146"/>
      <c r="B64" s="154" t="s">
        <v>87</v>
      </c>
      <c r="C64" s="148"/>
      <c r="D64" s="180"/>
      <c r="E64" s="149"/>
      <c r="F64" s="150"/>
    </row>
    <row r="65" spans="1:6" s="151" customFormat="1" ht="14.25" customHeight="1" hidden="1">
      <c r="A65" s="146"/>
      <c r="B65" s="154" t="s">
        <v>88</v>
      </c>
      <c r="C65" s="148"/>
      <c r="D65" s="180"/>
      <c r="E65" s="149"/>
      <c r="F65" s="150"/>
    </row>
    <row r="66" spans="1:6" s="151" customFormat="1" ht="14.25" customHeight="1" hidden="1">
      <c r="A66" s="146"/>
      <c r="B66" s="154" t="s">
        <v>89</v>
      </c>
      <c r="C66" s="148"/>
      <c r="D66" s="180"/>
      <c r="E66" s="149"/>
      <c r="F66" s="150"/>
    </row>
    <row r="67" spans="1:6" s="151" customFormat="1" ht="14.25" customHeight="1" hidden="1">
      <c r="A67" s="146"/>
      <c r="B67" s="154" t="s">
        <v>90</v>
      </c>
      <c r="C67" s="148"/>
      <c r="D67" s="180"/>
      <c r="E67" s="149"/>
      <c r="F67" s="150"/>
    </row>
    <row r="68" spans="1:6" s="44" customFormat="1" ht="14.25" customHeight="1" hidden="1">
      <c r="A68" s="39">
        <v>4170</v>
      </c>
      <c r="B68" s="46" t="s">
        <v>73</v>
      </c>
      <c r="C68" s="41" t="s">
        <v>133</v>
      </c>
      <c r="D68" s="176"/>
      <c r="E68" s="42"/>
      <c r="F68" s="43"/>
    </row>
    <row r="69" spans="1:6" s="44" customFormat="1" ht="14.25" customHeight="1" hidden="1">
      <c r="A69" s="39">
        <v>4300</v>
      </c>
      <c r="B69" s="40" t="s">
        <v>12</v>
      </c>
      <c r="C69" s="41" t="s">
        <v>133</v>
      </c>
      <c r="D69" s="176"/>
      <c r="E69" s="42"/>
      <c r="F69" s="43"/>
    </row>
    <row r="70" spans="1:6" s="151" customFormat="1" ht="13.5" customHeight="1" hidden="1">
      <c r="A70" s="39">
        <v>4300</v>
      </c>
      <c r="B70" s="40" t="s">
        <v>12</v>
      </c>
      <c r="C70" s="41" t="s">
        <v>119</v>
      </c>
      <c r="D70" s="176"/>
      <c r="E70" s="42"/>
      <c r="F70" s="43"/>
    </row>
    <row r="71" spans="1:6" s="151" customFormat="1" ht="16.5" customHeight="1" hidden="1" thickBot="1">
      <c r="A71" s="39">
        <v>4350</v>
      </c>
      <c r="B71" s="40" t="s">
        <v>50</v>
      </c>
      <c r="C71" s="41" t="s">
        <v>119</v>
      </c>
      <c r="D71" s="176"/>
      <c r="E71" s="42"/>
      <c r="F71" s="43"/>
    </row>
    <row r="72" spans="1:6" s="33" customFormat="1" ht="87" thickBot="1" thickTop="1">
      <c r="A72" s="199">
        <v>756</v>
      </c>
      <c r="B72" s="188" t="s">
        <v>118</v>
      </c>
      <c r="C72" s="30" t="s">
        <v>161</v>
      </c>
      <c r="D72" s="174"/>
      <c r="E72" s="31">
        <f>SUM(E73)</f>
        <v>20000</v>
      </c>
      <c r="F72" s="32">
        <f>SUM(F73)</f>
        <v>20000</v>
      </c>
    </row>
    <row r="73" spans="1:6" s="33" customFormat="1" ht="33" customHeight="1" thickTop="1">
      <c r="A73" s="224">
        <v>75647</v>
      </c>
      <c r="B73" s="189" t="s">
        <v>117</v>
      </c>
      <c r="C73" s="36"/>
      <c r="D73" s="175"/>
      <c r="E73" s="37">
        <f>SUM(E74:E77)</f>
        <v>20000</v>
      </c>
      <c r="F73" s="38">
        <f>SUM(F74:F77)</f>
        <v>20000</v>
      </c>
    </row>
    <row r="74" spans="1:6" s="44" customFormat="1" ht="15" customHeight="1" hidden="1">
      <c r="A74" s="39">
        <v>4100</v>
      </c>
      <c r="B74" s="46" t="s">
        <v>134</v>
      </c>
      <c r="C74" s="41" t="s">
        <v>135</v>
      </c>
      <c r="D74" s="176"/>
      <c r="E74" s="42"/>
      <c r="F74" s="43"/>
    </row>
    <row r="75" spans="1:6" s="44" customFormat="1" ht="15" customHeight="1">
      <c r="A75" s="39">
        <v>4300</v>
      </c>
      <c r="B75" s="40" t="s">
        <v>12</v>
      </c>
      <c r="C75" s="41" t="s">
        <v>135</v>
      </c>
      <c r="D75" s="176"/>
      <c r="E75" s="42"/>
      <c r="F75" s="43">
        <v>20000</v>
      </c>
    </row>
    <row r="76" spans="1:6" s="44" customFormat="1" ht="15" customHeight="1" hidden="1">
      <c r="A76" s="39">
        <v>4170</v>
      </c>
      <c r="B76" s="46" t="s">
        <v>73</v>
      </c>
      <c r="C76" s="41" t="s">
        <v>16</v>
      </c>
      <c r="D76" s="176"/>
      <c r="E76" s="42"/>
      <c r="F76" s="43"/>
    </row>
    <row r="77" spans="1:6" s="44" customFormat="1" ht="15" customHeight="1" thickBot="1">
      <c r="A77" s="39">
        <v>4300</v>
      </c>
      <c r="B77" s="40" t="s">
        <v>12</v>
      </c>
      <c r="C77" s="41" t="s">
        <v>16</v>
      </c>
      <c r="D77" s="176"/>
      <c r="E77" s="42">
        <v>20000</v>
      </c>
      <c r="F77" s="43"/>
    </row>
    <row r="78" spans="1:6" s="33" customFormat="1" ht="24.75" customHeight="1" thickBot="1" thickTop="1">
      <c r="A78" s="28">
        <v>801</v>
      </c>
      <c r="B78" s="96" t="s">
        <v>41</v>
      </c>
      <c r="C78" s="30" t="s">
        <v>42</v>
      </c>
      <c r="D78" s="174"/>
      <c r="E78" s="31">
        <f>E79+E86+E94+E97+E101</f>
        <v>166900</v>
      </c>
      <c r="F78" s="140">
        <f>F79+F86+F94+F97+F101</f>
        <v>166900</v>
      </c>
    </row>
    <row r="79" spans="1:6" s="33" customFormat="1" ht="17.25" customHeight="1" hidden="1" thickTop="1">
      <c r="A79" s="100">
        <v>80101</v>
      </c>
      <c r="B79" s="109" t="s">
        <v>65</v>
      </c>
      <c r="C79" s="102"/>
      <c r="D79" s="181"/>
      <c r="E79" s="90">
        <f>SUM(E80:E85)</f>
        <v>0</v>
      </c>
      <c r="F79" s="81">
        <f>SUM(F80:F85)</f>
        <v>0</v>
      </c>
    </row>
    <row r="80" spans="1:6" s="44" customFormat="1" ht="27" customHeight="1" hidden="1">
      <c r="A80" s="39">
        <v>3020</v>
      </c>
      <c r="B80" s="46" t="s">
        <v>71</v>
      </c>
      <c r="C80" s="41"/>
      <c r="D80" s="176"/>
      <c r="E80" s="42"/>
      <c r="F80" s="43"/>
    </row>
    <row r="81" spans="1:6" s="44" customFormat="1" ht="12.75" customHeight="1" hidden="1">
      <c r="A81" s="124">
        <v>4010</v>
      </c>
      <c r="B81" s="162" t="s">
        <v>23</v>
      </c>
      <c r="C81" s="111"/>
      <c r="D81" s="178"/>
      <c r="E81" s="112"/>
      <c r="F81" s="113"/>
    </row>
    <row r="82" spans="1:6" s="44" customFormat="1" ht="12.75" customHeight="1" hidden="1">
      <c r="A82" s="39">
        <v>4040</v>
      </c>
      <c r="B82" s="46" t="s">
        <v>72</v>
      </c>
      <c r="C82" s="41"/>
      <c r="D82" s="176"/>
      <c r="E82" s="42"/>
      <c r="F82" s="43"/>
    </row>
    <row r="83" spans="1:6" s="44" customFormat="1" ht="12.75" customHeight="1" hidden="1">
      <c r="A83" s="39">
        <v>4170</v>
      </c>
      <c r="B83" s="46" t="s">
        <v>73</v>
      </c>
      <c r="C83" s="41"/>
      <c r="D83" s="176"/>
      <c r="E83" s="42"/>
      <c r="F83" s="43"/>
    </row>
    <row r="84" spans="1:6" s="44" customFormat="1" ht="12.75" customHeight="1" hidden="1">
      <c r="A84" s="39">
        <v>4300</v>
      </c>
      <c r="B84" s="40" t="s">
        <v>12</v>
      </c>
      <c r="C84" s="41"/>
      <c r="D84" s="176"/>
      <c r="E84" s="42"/>
      <c r="F84" s="43"/>
    </row>
    <row r="85" spans="1:6" s="44" customFormat="1" ht="0.75" customHeight="1" hidden="1" thickTop="1">
      <c r="A85" s="124">
        <v>4350</v>
      </c>
      <c r="B85" s="162" t="s">
        <v>50</v>
      </c>
      <c r="C85" s="111"/>
      <c r="D85" s="178"/>
      <c r="E85" s="112"/>
      <c r="F85" s="113"/>
    </row>
    <row r="86" spans="1:6" s="44" customFormat="1" ht="22.5" customHeight="1" thickTop="1">
      <c r="A86" s="34">
        <v>80110</v>
      </c>
      <c r="B86" s="97" t="s">
        <v>66</v>
      </c>
      <c r="C86" s="36"/>
      <c r="D86" s="175"/>
      <c r="E86" s="37">
        <f>SUM(E87:E93)</f>
        <v>10500</v>
      </c>
      <c r="F86" s="38">
        <f>SUM(F87:F93)</f>
        <v>10500</v>
      </c>
    </row>
    <row r="87" spans="1:6" s="44" customFormat="1" ht="13.5" customHeight="1">
      <c r="A87" s="39">
        <v>4010</v>
      </c>
      <c r="B87" s="40" t="s">
        <v>23</v>
      </c>
      <c r="C87" s="41"/>
      <c r="D87" s="176"/>
      <c r="E87" s="42"/>
      <c r="F87" s="43">
        <v>5300</v>
      </c>
    </row>
    <row r="88" spans="1:6" s="44" customFormat="1" ht="13.5" customHeight="1">
      <c r="A88" s="39">
        <v>4040</v>
      </c>
      <c r="B88" s="40" t="s">
        <v>24</v>
      </c>
      <c r="C88" s="41"/>
      <c r="D88" s="176"/>
      <c r="E88" s="42">
        <v>8702</v>
      </c>
      <c r="F88" s="43"/>
    </row>
    <row r="89" spans="1:6" s="44" customFormat="1" ht="13.5" customHeight="1">
      <c r="A89" s="39">
        <v>4140</v>
      </c>
      <c r="B89" s="40" t="s">
        <v>67</v>
      </c>
      <c r="C89" s="41"/>
      <c r="D89" s="176"/>
      <c r="E89" s="42"/>
      <c r="F89" s="43">
        <v>5200</v>
      </c>
    </row>
    <row r="90" spans="1:6" s="44" customFormat="1" ht="13.5" customHeight="1" hidden="1">
      <c r="A90" s="39">
        <v>4260</v>
      </c>
      <c r="B90" s="46" t="s">
        <v>14</v>
      </c>
      <c r="C90" s="41"/>
      <c r="D90" s="176"/>
      <c r="E90" s="42"/>
      <c r="F90" s="43"/>
    </row>
    <row r="91" spans="1:6" s="44" customFormat="1" ht="13.5" customHeight="1">
      <c r="A91" s="124">
        <v>4300</v>
      </c>
      <c r="B91" s="162" t="s">
        <v>12</v>
      </c>
      <c r="C91" s="111"/>
      <c r="D91" s="178"/>
      <c r="E91" s="112">
        <v>1798</v>
      </c>
      <c r="F91" s="113"/>
    </row>
    <row r="92" spans="1:6" s="44" customFormat="1" ht="13.5" customHeight="1" hidden="1">
      <c r="A92" s="39">
        <v>4350</v>
      </c>
      <c r="B92" s="40" t="s">
        <v>50</v>
      </c>
      <c r="C92" s="41"/>
      <c r="D92" s="176"/>
      <c r="E92" s="42"/>
      <c r="F92" s="43"/>
    </row>
    <row r="93" spans="1:6" s="44" customFormat="1" ht="13.5" customHeight="1" hidden="1">
      <c r="A93" s="124">
        <v>4410</v>
      </c>
      <c r="B93" s="110" t="s">
        <v>70</v>
      </c>
      <c r="C93" s="111"/>
      <c r="D93" s="178"/>
      <c r="E93" s="112"/>
      <c r="F93" s="113"/>
    </row>
    <row r="94" spans="1:6" s="44" customFormat="1" ht="15.75" customHeight="1" hidden="1">
      <c r="A94" s="34">
        <v>80145</v>
      </c>
      <c r="B94" s="97" t="s">
        <v>58</v>
      </c>
      <c r="C94" s="115"/>
      <c r="D94" s="179"/>
      <c r="E94" s="116">
        <f>SUM(E95:E96)</f>
        <v>0</v>
      </c>
      <c r="F94" s="117">
        <f>SUM(F95:F96)</f>
        <v>0</v>
      </c>
    </row>
    <row r="95" spans="1:6" s="44" customFormat="1" ht="14.25" customHeight="1" hidden="1">
      <c r="A95" s="39">
        <v>4170</v>
      </c>
      <c r="B95" s="46" t="s">
        <v>51</v>
      </c>
      <c r="C95" s="41"/>
      <c r="D95" s="176"/>
      <c r="E95" s="42"/>
      <c r="F95" s="43"/>
    </row>
    <row r="96" spans="1:6" s="44" customFormat="1" ht="14.25" customHeight="1" hidden="1">
      <c r="A96" s="39">
        <v>4300</v>
      </c>
      <c r="B96" s="40" t="s">
        <v>12</v>
      </c>
      <c r="C96" s="111"/>
      <c r="D96" s="178"/>
      <c r="E96" s="112"/>
      <c r="F96" s="113"/>
    </row>
    <row r="97" spans="1:6" s="44" customFormat="1" ht="22.5" customHeight="1">
      <c r="A97" s="34">
        <v>80146</v>
      </c>
      <c r="B97" s="97" t="s">
        <v>59</v>
      </c>
      <c r="C97" s="115"/>
      <c r="D97" s="179"/>
      <c r="E97" s="116">
        <f>SUM(E98:E100)</f>
        <v>156300</v>
      </c>
      <c r="F97" s="117">
        <f>SUM(F98:F100)</f>
        <v>156300</v>
      </c>
    </row>
    <row r="98" spans="1:6" s="44" customFormat="1" ht="30">
      <c r="A98" s="39">
        <v>2510</v>
      </c>
      <c r="B98" s="40" t="s">
        <v>140</v>
      </c>
      <c r="C98" s="41"/>
      <c r="D98" s="176"/>
      <c r="E98" s="42">
        <v>44000</v>
      </c>
      <c r="F98" s="43">
        <v>44000</v>
      </c>
    </row>
    <row r="99" spans="1:6" s="44" customFormat="1" ht="12" customHeight="1" hidden="1">
      <c r="A99" s="39">
        <v>4110</v>
      </c>
      <c r="B99" s="40" t="s">
        <v>46</v>
      </c>
      <c r="C99" s="41"/>
      <c r="D99" s="176"/>
      <c r="E99" s="42"/>
      <c r="F99" s="43"/>
    </row>
    <row r="100" spans="1:6" s="44" customFormat="1" ht="12" customHeight="1">
      <c r="A100" s="124">
        <v>4300</v>
      </c>
      <c r="B100" s="162" t="s">
        <v>12</v>
      </c>
      <c r="C100" s="111"/>
      <c r="D100" s="178"/>
      <c r="E100" s="112">
        <v>112300</v>
      </c>
      <c r="F100" s="113">
        <v>112300</v>
      </c>
    </row>
    <row r="101" spans="1:6" s="44" customFormat="1" ht="22.5" customHeight="1">
      <c r="A101" s="34">
        <v>80195</v>
      </c>
      <c r="B101" s="97" t="s">
        <v>13</v>
      </c>
      <c r="C101" s="115"/>
      <c r="D101" s="179"/>
      <c r="E101" s="116">
        <f>SUM(E102:E105)+E108</f>
        <v>100</v>
      </c>
      <c r="F101" s="117">
        <f>SUM(F102:F105)+F108</f>
        <v>100</v>
      </c>
    </row>
    <row r="102" spans="1:6" s="44" customFormat="1" ht="15" customHeight="1" hidden="1">
      <c r="A102" s="39">
        <v>4010</v>
      </c>
      <c r="B102" s="40" t="s">
        <v>23</v>
      </c>
      <c r="C102" s="41"/>
      <c r="D102" s="176"/>
      <c r="E102" s="42"/>
      <c r="F102" s="43"/>
    </row>
    <row r="103" spans="1:6" s="44" customFormat="1" ht="15" customHeight="1">
      <c r="A103" s="39">
        <v>4110</v>
      </c>
      <c r="B103" s="40" t="s">
        <v>46</v>
      </c>
      <c r="C103" s="41"/>
      <c r="D103" s="176"/>
      <c r="E103" s="42"/>
      <c r="F103" s="43">
        <v>100</v>
      </c>
    </row>
    <row r="104" spans="1:6" s="44" customFormat="1" ht="15" customHeight="1" thickBot="1">
      <c r="A104" s="256">
        <v>4120</v>
      </c>
      <c r="B104" s="287" t="s">
        <v>47</v>
      </c>
      <c r="C104" s="261"/>
      <c r="D104" s="288"/>
      <c r="E104" s="289">
        <v>100</v>
      </c>
      <c r="F104" s="290"/>
    </row>
    <row r="105" spans="1:6" s="44" customFormat="1" ht="16.5" customHeight="1" hidden="1">
      <c r="A105" s="39">
        <v>4300</v>
      </c>
      <c r="B105" s="46" t="s">
        <v>12</v>
      </c>
      <c r="C105" s="41"/>
      <c r="D105" s="176"/>
      <c r="E105" s="42">
        <f>SUM(E106:E107)</f>
        <v>0</v>
      </c>
      <c r="F105" s="43">
        <f>SUM(F106:F107)</f>
        <v>0</v>
      </c>
    </row>
    <row r="106" spans="1:6" s="151" customFormat="1" ht="12.75" hidden="1">
      <c r="A106" s="146"/>
      <c r="B106" s="147" t="s">
        <v>68</v>
      </c>
      <c r="C106" s="148"/>
      <c r="D106" s="180"/>
      <c r="E106" s="149"/>
      <c r="F106" s="150"/>
    </row>
    <row r="107" spans="1:6" s="151" customFormat="1" ht="12.75" hidden="1">
      <c r="A107" s="146"/>
      <c r="B107" s="147" t="s">
        <v>69</v>
      </c>
      <c r="C107" s="148"/>
      <c r="D107" s="180"/>
      <c r="E107" s="149"/>
      <c r="F107" s="150"/>
    </row>
    <row r="108" spans="1:6" s="168" customFormat="1" ht="30" customHeight="1" hidden="1">
      <c r="A108" s="163"/>
      <c r="B108" s="164" t="s">
        <v>93</v>
      </c>
      <c r="C108" s="165"/>
      <c r="D108" s="177"/>
      <c r="E108" s="166">
        <f>SUM(E109:E111)</f>
        <v>0</v>
      </c>
      <c r="F108" s="167">
        <f>SUM(F109:F111)</f>
        <v>0</v>
      </c>
    </row>
    <row r="109" spans="1:6" s="44" customFormat="1" ht="14.25" customHeight="1" hidden="1">
      <c r="A109" s="39">
        <v>4170</v>
      </c>
      <c r="B109" s="46" t="s">
        <v>51</v>
      </c>
      <c r="C109" s="41"/>
      <c r="D109" s="176"/>
      <c r="E109" s="42"/>
      <c r="F109" s="43"/>
    </row>
    <row r="110" spans="1:6" s="44" customFormat="1" ht="14.25" customHeight="1" hidden="1">
      <c r="A110" s="39">
        <v>4300</v>
      </c>
      <c r="B110" s="46" t="s">
        <v>12</v>
      </c>
      <c r="C110" s="41"/>
      <c r="D110" s="176"/>
      <c r="E110" s="42"/>
      <c r="F110" s="43"/>
    </row>
    <row r="111" spans="1:6" s="44" customFormat="1" ht="14.25" customHeight="1" hidden="1" thickBot="1">
      <c r="A111" s="39">
        <v>4350</v>
      </c>
      <c r="B111" s="40" t="s">
        <v>50</v>
      </c>
      <c r="C111" s="41"/>
      <c r="D111" s="176"/>
      <c r="E111" s="42"/>
      <c r="F111" s="43"/>
    </row>
    <row r="112" spans="1:6" s="33" customFormat="1" ht="27" customHeight="1" thickBot="1" thickTop="1">
      <c r="A112" s="272">
        <v>851</v>
      </c>
      <c r="B112" s="273" t="s">
        <v>144</v>
      </c>
      <c r="C112" s="274" t="s">
        <v>15</v>
      </c>
      <c r="D112" s="275"/>
      <c r="E112" s="276">
        <f>E113</f>
        <v>186</v>
      </c>
      <c r="F112" s="277">
        <f>F113</f>
        <v>186</v>
      </c>
    </row>
    <row r="113" spans="1:6" s="33" customFormat="1" ht="22.5" customHeight="1" thickTop="1">
      <c r="A113" s="100">
        <v>85195</v>
      </c>
      <c r="B113" s="101" t="s">
        <v>13</v>
      </c>
      <c r="C113" s="102"/>
      <c r="D113" s="181"/>
      <c r="E113" s="90">
        <f>SUM(E115:E116)</f>
        <v>186</v>
      </c>
      <c r="F113" s="81">
        <f>SUM(F115:F116)</f>
        <v>186</v>
      </c>
    </row>
    <row r="114" spans="1:6" s="251" customFormat="1" ht="15">
      <c r="A114" s="249"/>
      <c r="B114" s="147" t="s">
        <v>145</v>
      </c>
      <c r="C114" s="225"/>
      <c r="D114" s="250"/>
      <c r="E114" s="149">
        <f>SUM(E115:E116)</f>
        <v>186</v>
      </c>
      <c r="F114" s="150">
        <f>SUM(F115:F116)</f>
        <v>186</v>
      </c>
    </row>
    <row r="115" spans="1:6" s="44" customFormat="1" ht="16.5" customHeight="1">
      <c r="A115" s="39">
        <v>4210</v>
      </c>
      <c r="B115" s="46" t="s">
        <v>36</v>
      </c>
      <c r="C115" s="41"/>
      <c r="D115" s="176"/>
      <c r="E115" s="42"/>
      <c r="F115" s="43">
        <v>186</v>
      </c>
    </row>
    <row r="116" spans="1:6" s="44" customFormat="1" ht="16.5" customHeight="1" thickBot="1">
      <c r="A116" s="39">
        <v>4300</v>
      </c>
      <c r="B116" s="46" t="s">
        <v>12</v>
      </c>
      <c r="C116" s="41"/>
      <c r="D116" s="176"/>
      <c r="E116" s="42">
        <v>186</v>
      </c>
      <c r="F116" s="43"/>
    </row>
    <row r="117" spans="1:6" s="33" customFormat="1" ht="27" customHeight="1" thickBot="1" thickTop="1">
      <c r="A117" s="28">
        <v>852</v>
      </c>
      <c r="B117" s="29" t="s">
        <v>27</v>
      </c>
      <c r="C117" s="30" t="s">
        <v>15</v>
      </c>
      <c r="D117" s="48">
        <f>D139</f>
        <v>0</v>
      </c>
      <c r="E117" s="31">
        <f>E128+E130+E136+E118+E120+E139</f>
        <v>3016</v>
      </c>
      <c r="F117" s="32">
        <f>F128+F130+F136+F118+F120+F139</f>
        <v>3016</v>
      </c>
    </row>
    <row r="118" spans="1:6" s="33" customFormat="1" ht="15" customHeight="1" hidden="1" thickTop="1">
      <c r="A118" s="34">
        <v>85202</v>
      </c>
      <c r="B118" s="35" t="s">
        <v>40</v>
      </c>
      <c r="C118" s="36"/>
      <c r="D118" s="175"/>
      <c r="E118" s="37"/>
      <c r="F118" s="38">
        <f>SUM(F119)</f>
        <v>0</v>
      </c>
    </row>
    <row r="119" spans="1:6" s="44" customFormat="1" ht="42.75" customHeight="1" hidden="1">
      <c r="A119" s="39">
        <v>4330</v>
      </c>
      <c r="B119" s="46" t="s">
        <v>98</v>
      </c>
      <c r="C119" s="51"/>
      <c r="D119" s="182"/>
      <c r="E119" s="50"/>
      <c r="F119" s="43"/>
    </row>
    <row r="120" spans="1:6" s="33" customFormat="1" ht="22.5" customHeight="1" thickTop="1">
      <c r="A120" s="34">
        <v>85203</v>
      </c>
      <c r="B120" s="35" t="s">
        <v>164</v>
      </c>
      <c r="C120" s="36"/>
      <c r="D120" s="175"/>
      <c r="E120" s="37">
        <f>E121+E125</f>
        <v>3000</v>
      </c>
      <c r="F120" s="38">
        <f>F121+F125</f>
        <v>3000</v>
      </c>
    </row>
    <row r="121" spans="1:6" s="151" customFormat="1" ht="13.5" customHeight="1">
      <c r="A121" s="146"/>
      <c r="B121" s="285" t="s">
        <v>163</v>
      </c>
      <c r="C121" s="278"/>
      <c r="D121" s="279"/>
      <c r="E121" s="284">
        <f>SUM(E122)</f>
        <v>3000</v>
      </c>
      <c r="F121" s="283"/>
    </row>
    <row r="122" spans="1:6" s="44" customFormat="1" ht="13.5" customHeight="1">
      <c r="A122" s="39">
        <v>4040</v>
      </c>
      <c r="B122" s="40" t="s">
        <v>72</v>
      </c>
      <c r="C122" s="45"/>
      <c r="D122" s="183"/>
      <c r="E122" s="42">
        <v>3000</v>
      </c>
      <c r="F122" s="43"/>
    </row>
    <row r="123" spans="1:6" s="44" customFormat="1" ht="12" customHeight="1" hidden="1">
      <c r="A123" s="39">
        <v>4440</v>
      </c>
      <c r="B123" s="40" t="s">
        <v>115</v>
      </c>
      <c r="C123" s="45"/>
      <c r="D123" s="183"/>
      <c r="E123" s="42"/>
      <c r="F123" s="43"/>
    </row>
    <row r="124" spans="1:6" s="44" customFormat="1" ht="13.5" customHeight="1" hidden="1">
      <c r="A124" s="39">
        <v>4480</v>
      </c>
      <c r="B124" s="40" t="s">
        <v>99</v>
      </c>
      <c r="C124" s="45"/>
      <c r="D124" s="183"/>
      <c r="E124" s="42"/>
      <c r="F124" s="43"/>
    </row>
    <row r="125" spans="1:6" s="151" customFormat="1" ht="13.5" customHeight="1">
      <c r="A125" s="146"/>
      <c r="B125" s="286" t="s">
        <v>165</v>
      </c>
      <c r="C125" s="280"/>
      <c r="D125" s="281"/>
      <c r="E125" s="282"/>
      <c r="F125" s="283">
        <f>SUM(F126:F127)</f>
        <v>3000</v>
      </c>
    </row>
    <row r="126" spans="1:6" s="44" customFormat="1" ht="13.5" customHeight="1">
      <c r="A126" s="39">
        <v>4040</v>
      </c>
      <c r="B126" s="40" t="s">
        <v>72</v>
      </c>
      <c r="C126" s="45"/>
      <c r="D126" s="183"/>
      <c r="E126" s="42"/>
      <c r="F126" s="43">
        <v>1361</v>
      </c>
    </row>
    <row r="127" spans="1:6" s="44" customFormat="1" ht="13.5" customHeight="1">
      <c r="A127" s="39">
        <v>4210</v>
      </c>
      <c r="B127" s="46" t="s">
        <v>36</v>
      </c>
      <c r="C127" s="45"/>
      <c r="D127" s="183"/>
      <c r="E127" s="42"/>
      <c r="F127" s="43">
        <v>1639</v>
      </c>
    </row>
    <row r="128" spans="1:6" s="33" customFormat="1" ht="14.25" customHeight="1" hidden="1">
      <c r="A128" s="34">
        <v>85215</v>
      </c>
      <c r="B128" s="35" t="s">
        <v>75</v>
      </c>
      <c r="C128" s="36"/>
      <c r="D128" s="175"/>
      <c r="E128" s="37">
        <f>SUM(E129)</f>
        <v>0</v>
      </c>
      <c r="F128" s="38"/>
    </row>
    <row r="129" spans="1:6" s="44" customFormat="1" ht="12.75" customHeight="1" hidden="1">
      <c r="A129" s="232">
        <v>3110</v>
      </c>
      <c r="B129" s="233" t="s">
        <v>76</v>
      </c>
      <c r="C129" s="36"/>
      <c r="D129" s="175"/>
      <c r="E129" s="234"/>
      <c r="F129" s="235"/>
    </row>
    <row r="130" spans="1:6" s="33" customFormat="1" ht="22.5" customHeight="1">
      <c r="A130" s="34">
        <v>85219</v>
      </c>
      <c r="B130" s="35" t="s">
        <v>74</v>
      </c>
      <c r="C130" s="36"/>
      <c r="D130" s="175"/>
      <c r="E130" s="37">
        <f>SUM(E131:E135)</f>
        <v>16</v>
      </c>
      <c r="F130" s="38">
        <f>SUM(F131:F135)</f>
        <v>16</v>
      </c>
    </row>
    <row r="131" spans="1:6" s="44" customFormat="1" ht="28.5" customHeight="1" hidden="1">
      <c r="A131" s="49">
        <v>3020</v>
      </c>
      <c r="B131" s="246" t="s">
        <v>71</v>
      </c>
      <c r="C131" s="51"/>
      <c r="D131" s="182"/>
      <c r="E131" s="50"/>
      <c r="F131" s="247"/>
    </row>
    <row r="132" spans="1:6" s="44" customFormat="1" ht="15" customHeight="1" hidden="1">
      <c r="A132" s="39">
        <v>4170</v>
      </c>
      <c r="B132" s="46" t="s">
        <v>51</v>
      </c>
      <c r="C132" s="45"/>
      <c r="D132" s="183"/>
      <c r="E132" s="42"/>
      <c r="F132" s="43"/>
    </row>
    <row r="133" spans="1:6" s="44" customFormat="1" ht="13.5" customHeight="1">
      <c r="A133" s="39">
        <v>4300</v>
      </c>
      <c r="B133" s="40" t="s">
        <v>12</v>
      </c>
      <c r="C133" s="45"/>
      <c r="D133" s="183"/>
      <c r="E133" s="42">
        <v>16</v>
      </c>
      <c r="F133" s="43"/>
    </row>
    <row r="134" spans="1:6" s="44" customFormat="1" ht="14.25" customHeight="1" hidden="1">
      <c r="A134" s="39">
        <v>4350</v>
      </c>
      <c r="B134" s="40" t="s">
        <v>50</v>
      </c>
      <c r="C134" s="45"/>
      <c r="D134" s="183"/>
      <c r="E134" s="42"/>
      <c r="F134" s="43"/>
    </row>
    <row r="135" spans="1:6" s="44" customFormat="1" ht="15.75" thickBot="1">
      <c r="A135" s="124">
        <v>4580</v>
      </c>
      <c r="B135" s="248" t="s">
        <v>25</v>
      </c>
      <c r="C135" s="115"/>
      <c r="D135" s="179"/>
      <c r="E135" s="112"/>
      <c r="F135" s="113">
        <v>16</v>
      </c>
    </row>
    <row r="136" spans="1:6" s="33" customFormat="1" ht="33" customHeight="1" hidden="1">
      <c r="A136" s="34">
        <v>85228</v>
      </c>
      <c r="B136" s="35" t="s">
        <v>97</v>
      </c>
      <c r="C136" s="36"/>
      <c r="D136" s="175"/>
      <c r="E136" s="37">
        <f>SUM(E137:E138)</f>
        <v>0</v>
      </c>
      <c r="F136" s="38">
        <f>SUM(F137:F138)</f>
        <v>0</v>
      </c>
    </row>
    <row r="137" spans="1:6" s="44" customFormat="1" ht="16.5" customHeight="1" hidden="1">
      <c r="A137" s="39">
        <v>4170</v>
      </c>
      <c r="B137" s="46" t="s">
        <v>51</v>
      </c>
      <c r="C137" s="51"/>
      <c r="D137" s="182"/>
      <c r="E137" s="50"/>
      <c r="F137" s="43"/>
    </row>
    <row r="138" spans="1:6" s="44" customFormat="1" ht="17.25" customHeight="1" hidden="1">
      <c r="A138" s="39">
        <v>4300</v>
      </c>
      <c r="B138" s="40" t="s">
        <v>12</v>
      </c>
      <c r="C138" s="45"/>
      <c r="D138" s="183"/>
      <c r="E138" s="42"/>
      <c r="F138" s="43"/>
    </row>
    <row r="139" spans="1:6" s="33" customFormat="1" ht="12.75" customHeight="1" hidden="1">
      <c r="A139" s="34">
        <v>85295</v>
      </c>
      <c r="B139" s="35" t="s">
        <v>13</v>
      </c>
      <c r="C139" s="36"/>
      <c r="D139" s="222">
        <f>SUM(D140:D141)</f>
        <v>0</v>
      </c>
      <c r="E139" s="37"/>
      <c r="F139" s="38">
        <f>SUM(F140:F141)</f>
        <v>0</v>
      </c>
    </row>
    <row r="140" spans="1:6" s="44" customFormat="1" ht="29.25" customHeight="1" hidden="1">
      <c r="A140" s="47" t="s">
        <v>113</v>
      </c>
      <c r="B140" s="46" t="s">
        <v>114</v>
      </c>
      <c r="C140" s="51"/>
      <c r="D140" s="221"/>
      <c r="E140" s="50"/>
      <c r="F140" s="43"/>
    </row>
    <row r="141" spans="1:6" s="44" customFormat="1" ht="30.75" customHeight="1" hidden="1" thickBot="1">
      <c r="A141" s="39">
        <v>3110</v>
      </c>
      <c r="B141" s="40" t="s">
        <v>116</v>
      </c>
      <c r="C141" s="45"/>
      <c r="D141" s="183"/>
      <c r="E141" s="42"/>
      <c r="F141" s="43"/>
    </row>
    <row r="142" spans="1:6" s="33" customFormat="1" ht="36.75" customHeight="1" thickBot="1" thickTop="1">
      <c r="A142" s="28">
        <v>854</v>
      </c>
      <c r="B142" s="141" t="s">
        <v>60</v>
      </c>
      <c r="C142" s="30" t="s">
        <v>42</v>
      </c>
      <c r="D142" s="174"/>
      <c r="E142" s="31">
        <f>E143</f>
        <v>11000</v>
      </c>
      <c r="F142" s="32">
        <f>F143</f>
        <v>11000</v>
      </c>
    </row>
    <row r="143" spans="1:6" s="33" customFormat="1" ht="22.5" customHeight="1" thickTop="1">
      <c r="A143" s="100">
        <v>85417</v>
      </c>
      <c r="B143" s="142" t="s">
        <v>162</v>
      </c>
      <c r="C143" s="102"/>
      <c r="D143" s="181"/>
      <c r="E143" s="90">
        <f>SUM(E144:E146)</f>
        <v>11000</v>
      </c>
      <c r="F143" s="81">
        <f>SUM(F144:F146)</f>
        <v>11000</v>
      </c>
    </row>
    <row r="144" spans="1:6" s="44" customFormat="1" ht="15.75" customHeight="1">
      <c r="A144" s="39">
        <v>4170</v>
      </c>
      <c r="B144" s="40" t="s">
        <v>51</v>
      </c>
      <c r="C144" s="45"/>
      <c r="D144" s="183"/>
      <c r="E144" s="42"/>
      <c r="F144" s="43">
        <v>9000</v>
      </c>
    </row>
    <row r="145" spans="1:6" s="44" customFormat="1" ht="15.75" customHeight="1">
      <c r="A145" s="39">
        <v>4300</v>
      </c>
      <c r="B145" s="46" t="s">
        <v>12</v>
      </c>
      <c r="C145" s="45"/>
      <c r="D145" s="183"/>
      <c r="E145" s="42">
        <v>11000</v>
      </c>
      <c r="F145" s="43"/>
    </row>
    <row r="146" spans="1:6" s="44" customFormat="1" ht="15.75" customHeight="1" thickBot="1">
      <c r="A146" s="39">
        <v>4350</v>
      </c>
      <c r="B146" s="46" t="s">
        <v>50</v>
      </c>
      <c r="C146" s="45"/>
      <c r="D146" s="183"/>
      <c r="E146" s="42"/>
      <c r="F146" s="43">
        <v>2000</v>
      </c>
    </row>
    <row r="147" spans="1:6" s="33" customFormat="1" ht="34.5" customHeight="1" thickBot="1" thickTop="1">
      <c r="A147" s="241">
        <v>900</v>
      </c>
      <c r="B147" s="96" t="s">
        <v>136</v>
      </c>
      <c r="C147" s="30" t="s">
        <v>16</v>
      </c>
      <c r="D147" s="262"/>
      <c r="E147" s="192">
        <f>E148+E151</f>
        <v>10700</v>
      </c>
      <c r="F147" s="32">
        <f>F148+F151</f>
        <v>10700</v>
      </c>
    </row>
    <row r="148" spans="1:6" s="33" customFormat="1" ht="22.5" customHeight="1" thickTop="1">
      <c r="A148" s="242">
        <v>90013</v>
      </c>
      <c r="B148" s="109" t="s">
        <v>159</v>
      </c>
      <c r="C148" s="102"/>
      <c r="D148" s="263"/>
      <c r="E148" s="259">
        <f>SUM(E149:E150)</f>
        <v>10700</v>
      </c>
      <c r="F148" s="81">
        <f>SUM(F149:F150)</f>
        <v>10700</v>
      </c>
    </row>
    <row r="149" spans="1:6" s="44" customFormat="1" ht="16.5" customHeight="1">
      <c r="A149" s="239">
        <v>4300</v>
      </c>
      <c r="B149" s="46" t="s">
        <v>12</v>
      </c>
      <c r="C149" s="45"/>
      <c r="D149" s="264"/>
      <c r="E149" s="214">
        <v>10700</v>
      </c>
      <c r="F149" s="43"/>
    </row>
    <row r="150" spans="1:6" s="44" customFormat="1" ht="30.75" thickBot="1">
      <c r="A150" s="245">
        <v>6060</v>
      </c>
      <c r="B150" s="110" t="s">
        <v>158</v>
      </c>
      <c r="C150" s="115"/>
      <c r="D150" s="265"/>
      <c r="E150" s="266"/>
      <c r="F150" s="113">
        <v>10700</v>
      </c>
    </row>
    <row r="151" spans="1:6" s="33" customFormat="1" ht="30.75" customHeight="1" hidden="1">
      <c r="A151" s="243">
        <v>90004</v>
      </c>
      <c r="B151" s="114" t="s">
        <v>137</v>
      </c>
      <c r="C151" s="115"/>
      <c r="D151" s="179"/>
      <c r="E151" s="244"/>
      <c r="F151" s="117">
        <f>SUM(F152)</f>
        <v>0</v>
      </c>
    </row>
    <row r="152" spans="1:6" s="44" customFormat="1" ht="16.5" customHeight="1" hidden="1" thickBot="1">
      <c r="A152" s="239">
        <v>4300</v>
      </c>
      <c r="B152" s="46" t="s">
        <v>12</v>
      </c>
      <c r="C152" s="45"/>
      <c r="D152" s="183"/>
      <c r="E152" s="240"/>
      <c r="F152" s="43"/>
    </row>
    <row r="153" spans="1:6" s="54" customFormat="1" ht="27.75" customHeight="1" hidden="1" thickBot="1" thickTop="1">
      <c r="A153" s="106" t="s">
        <v>108</v>
      </c>
      <c r="B153" s="29" t="s">
        <v>109</v>
      </c>
      <c r="C153" s="126" t="s">
        <v>15</v>
      </c>
      <c r="D153" s="184"/>
      <c r="E153" s="107">
        <f>SUM(E154)</f>
        <v>0</v>
      </c>
      <c r="F153" s="108">
        <f>F154</f>
        <v>0</v>
      </c>
    </row>
    <row r="154" spans="1:6" s="54" customFormat="1" ht="18.75" customHeight="1" hidden="1" thickTop="1">
      <c r="A154" s="127" t="s">
        <v>110</v>
      </c>
      <c r="B154" s="114" t="s">
        <v>111</v>
      </c>
      <c r="C154" s="130"/>
      <c r="D154" s="185"/>
      <c r="E154" s="128">
        <f>SUM(E155:E156)</f>
        <v>0</v>
      </c>
      <c r="F154" s="129">
        <f>SUM(F155:F156)</f>
        <v>0</v>
      </c>
    </row>
    <row r="155" spans="1:6" s="54" customFormat="1" ht="27.75" customHeight="1" hidden="1">
      <c r="A155" s="39">
        <v>3020</v>
      </c>
      <c r="B155" s="46" t="s">
        <v>71</v>
      </c>
      <c r="C155" s="131"/>
      <c r="D155" s="186"/>
      <c r="E155" s="104"/>
      <c r="F155" s="105"/>
    </row>
    <row r="156" spans="1:6" s="54" customFormat="1" ht="28.5" customHeight="1" hidden="1" thickBot="1">
      <c r="A156" s="39">
        <v>3040</v>
      </c>
      <c r="B156" s="46" t="s">
        <v>107</v>
      </c>
      <c r="C156" s="132"/>
      <c r="D156" s="187"/>
      <c r="E156" s="103"/>
      <c r="F156" s="53"/>
    </row>
    <row r="157" spans="1:6" s="54" customFormat="1" ht="18" customHeight="1" hidden="1" thickBot="1" thickTop="1">
      <c r="A157" s="106" t="s">
        <v>32</v>
      </c>
      <c r="B157" s="29" t="s">
        <v>34</v>
      </c>
      <c r="C157" s="126" t="s">
        <v>15</v>
      </c>
      <c r="D157" s="184"/>
      <c r="E157" s="107">
        <f>E158</f>
        <v>0</v>
      </c>
      <c r="F157" s="108">
        <f>F158</f>
        <v>0</v>
      </c>
    </row>
    <row r="158" spans="1:6" s="54" customFormat="1" ht="16.5" customHeight="1" hidden="1" thickTop="1">
      <c r="A158" s="127" t="s">
        <v>33</v>
      </c>
      <c r="B158" s="114" t="s">
        <v>13</v>
      </c>
      <c r="C158" s="130"/>
      <c r="D158" s="185"/>
      <c r="E158" s="128">
        <f>SUM(E159:E160)</f>
        <v>0</v>
      </c>
      <c r="F158" s="129">
        <f>SUM(F159:F160)</f>
        <v>0</v>
      </c>
    </row>
    <row r="159" spans="1:6" s="54" customFormat="1" ht="28.5" customHeight="1" hidden="1">
      <c r="A159" s="39">
        <v>3020</v>
      </c>
      <c r="B159" s="46" t="s">
        <v>71</v>
      </c>
      <c r="C159" s="131"/>
      <c r="D159" s="186"/>
      <c r="E159" s="104"/>
      <c r="F159" s="105"/>
    </row>
    <row r="160" spans="1:6" s="54" customFormat="1" ht="31.5" customHeight="1" hidden="1" thickBot="1">
      <c r="A160" s="39">
        <v>3040</v>
      </c>
      <c r="B160" s="46" t="s">
        <v>107</v>
      </c>
      <c r="C160" s="132"/>
      <c r="D160" s="187"/>
      <c r="E160" s="103"/>
      <c r="F160" s="53"/>
    </row>
    <row r="161" spans="1:6" s="60" customFormat="1" ht="18" customHeight="1" thickBot="1" thickTop="1">
      <c r="A161" s="55"/>
      <c r="B161" s="56" t="s">
        <v>17</v>
      </c>
      <c r="C161" s="57"/>
      <c r="D161" s="223">
        <f>D117</f>
        <v>0</v>
      </c>
      <c r="E161" s="169">
        <f>E117+E72+E14+E157+E78+E142+E153+E147+E112+E10</f>
        <v>230482</v>
      </c>
      <c r="F161" s="59">
        <f>F117+F72+F14+F157+F78+F142+F153+F147+F112+F10</f>
        <v>230482</v>
      </c>
    </row>
    <row r="162" spans="1:6" s="65" customFormat="1" ht="16.5" customHeight="1" hidden="1" thickBot="1" thickTop="1">
      <c r="A162" s="61"/>
      <c r="B162" s="62" t="s">
        <v>18</v>
      </c>
      <c r="C162" s="62"/>
      <c r="D162" s="220"/>
      <c r="E162" s="63">
        <f>F161-E161</f>
        <v>0</v>
      </c>
      <c r="F162" s="64"/>
    </row>
    <row r="163" s="66" customFormat="1" ht="13.5" thickTop="1"/>
    <row r="164" s="66" customFormat="1" ht="12.75"/>
    <row r="165" s="66" customFormat="1" ht="12.75"/>
    <row r="166" s="66" customFormat="1" ht="12.75"/>
    <row r="167" s="66" customFormat="1" ht="12.75"/>
    <row r="168" s="66" customFormat="1" ht="12.75"/>
    <row r="169" s="66" customFormat="1" ht="12.75"/>
  </sheetData>
  <printOptions horizontalCentered="1"/>
  <pageMargins left="0" right="0" top="0.984251968503937" bottom="0.3937007874015748" header="0.5118110236220472" footer="0.5118110236220472"/>
  <pageSetup firstPageNumber="3" useFirstPageNumber="1" horizontalDpi="600" verticalDpi="600" orientation="portrait" paperSize="9" r:id="rId1"/>
  <headerFooter alignWithMargins="0"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1">
      <selection activeCell="F5" sqref="F5"/>
    </sheetView>
  </sheetViews>
  <sheetFormatPr defaultColWidth="9.33203125" defaultRowHeight="12.75"/>
  <cols>
    <col min="1" max="1" width="9.16015625" style="1" customWidth="1"/>
    <col min="2" max="2" width="49.66015625" style="1" customWidth="1"/>
    <col min="3" max="3" width="8" style="1" customWidth="1"/>
    <col min="4" max="4" width="18.66015625" style="1" customWidth="1"/>
    <col min="5" max="5" width="18.83203125" style="1" customWidth="1"/>
    <col min="6" max="16384" width="11.66015625" style="1" customWidth="1"/>
  </cols>
  <sheetData>
    <row r="1" ht="14.25" customHeight="1">
      <c r="D1" s="2" t="s">
        <v>37</v>
      </c>
    </row>
    <row r="2" spans="1:4" ht="14.25" customHeight="1">
      <c r="A2" s="3"/>
      <c r="B2" s="4"/>
      <c r="C2" s="5"/>
      <c r="D2" s="6" t="s">
        <v>179</v>
      </c>
    </row>
    <row r="3" spans="1:4" ht="14.25" customHeight="1">
      <c r="A3" s="3"/>
      <c r="B3" s="4"/>
      <c r="C3" s="5"/>
      <c r="D3" s="6" t="s">
        <v>1</v>
      </c>
    </row>
    <row r="4" spans="1:4" ht="14.25" customHeight="1">
      <c r="A4" s="3"/>
      <c r="B4" s="4"/>
      <c r="C4" s="5"/>
      <c r="D4" s="6" t="s">
        <v>143</v>
      </c>
    </row>
    <row r="5" spans="1:5" s="11" customFormat="1" ht="45.75" customHeight="1">
      <c r="A5" s="7" t="s">
        <v>38</v>
      </c>
      <c r="B5" s="8"/>
      <c r="C5" s="9"/>
      <c r="D5" s="10"/>
      <c r="E5" s="10"/>
    </row>
    <row r="6" spans="1:5" s="11" customFormat="1" ht="14.25" customHeight="1" thickBot="1">
      <c r="A6" s="7"/>
      <c r="B6" s="8"/>
      <c r="C6" s="9"/>
      <c r="E6" s="12" t="s">
        <v>2</v>
      </c>
    </row>
    <row r="7" spans="1:5" s="17" customFormat="1" ht="26.25" customHeight="1">
      <c r="A7" s="13" t="s">
        <v>3</v>
      </c>
      <c r="B7" s="14" t="s">
        <v>4</v>
      </c>
      <c r="C7" s="15" t="s">
        <v>5</v>
      </c>
      <c r="D7" s="99" t="s">
        <v>7</v>
      </c>
      <c r="E7" s="16"/>
    </row>
    <row r="8" spans="1:5" s="17" customFormat="1" ht="11.25" customHeight="1">
      <c r="A8" s="18" t="s">
        <v>8</v>
      </c>
      <c r="B8" s="19"/>
      <c r="C8" s="20" t="s">
        <v>9</v>
      </c>
      <c r="D8" s="21" t="s">
        <v>11</v>
      </c>
      <c r="E8" s="22" t="s">
        <v>10</v>
      </c>
    </row>
    <row r="9" spans="1:5" s="27" customFormat="1" ht="11.25" customHeight="1" thickBot="1">
      <c r="A9" s="23">
        <v>1</v>
      </c>
      <c r="B9" s="24">
        <v>2</v>
      </c>
      <c r="C9" s="24">
        <v>3</v>
      </c>
      <c r="D9" s="25">
        <v>4</v>
      </c>
      <c r="E9" s="26">
        <v>5</v>
      </c>
    </row>
    <row r="10" spans="1:5" s="33" customFormat="1" ht="19.5" customHeight="1" hidden="1" thickBot="1" thickTop="1">
      <c r="A10" s="28">
        <v>600</v>
      </c>
      <c r="B10" s="156" t="s">
        <v>39</v>
      </c>
      <c r="C10" s="30" t="s">
        <v>16</v>
      </c>
      <c r="D10" s="31">
        <f>D11</f>
        <v>0</v>
      </c>
      <c r="E10" s="32">
        <f>E11</f>
        <v>0</v>
      </c>
    </row>
    <row r="11" spans="1:5" s="33" customFormat="1" ht="30.75" customHeight="1" hidden="1" thickTop="1">
      <c r="A11" s="34">
        <v>60015</v>
      </c>
      <c r="B11" s="35" t="s">
        <v>94</v>
      </c>
      <c r="C11" s="36"/>
      <c r="D11" s="37">
        <f>SUM(D12)</f>
        <v>0</v>
      </c>
      <c r="E11" s="38">
        <f>E13</f>
        <v>0</v>
      </c>
    </row>
    <row r="12" spans="1:5" s="44" customFormat="1" ht="16.5" customHeight="1" hidden="1">
      <c r="A12" s="39">
        <v>4270</v>
      </c>
      <c r="B12" s="40" t="s">
        <v>95</v>
      </c>
      <c r="C12" s="41"/>
      <c r="D12" s="42"/>
      <c r="E12" s="43"/>
    </row>
    <row r="13" spans="1:5" s="44" customFormat="1" ht="21.75" customHeight="1" hidden="1" thickBot="1">
      <c r="A13" s="39">
        <v>6050</v>
      </c>
      <c r="B13" s="40" t="s">
        <v>96</v>
      </c>
      <c r="C13" s="41"/>
      <c r="D13" s="42"/>
      <c r="E13" s="43"/>
    </row>
    <row r="14" spans="1:5" s="33" customFormat="1" ht="17.25" customHeight="1" thickBot="1" thickTop="1">
      <c r="A14" s="28">
        <v>801</v>
      </c>
      <c r="B14" s="96" t="s">
        <v>41</v>
      </c>
      <c r="C14" s="30" t="s">
        <v>42</v>
      </c>
      <c r="D14" s="31">
        <f>D15+D23+D31+D38+D41+D46+D53+D60+D66+D69+D73</f>
        <v>194600</v>
      </c>
      <c r="E14" s="140">
        <f>E15+E23+E31+E38+E41+E46+E53+E60+E66+E69+E73</f>
        <v>194600</v>
      </c>
    </row>
    <row r="15" spans="1:5" s="33" customFormat="1" ht="17.25" customHeight="1" hidden="1" thickTop="1">
      <c r="A15" s="100">
        <v>80102</v>
      </c>
      <c r="B15" s="109" t="s">
        <v>43</v>
      </c>
      <c r="C15" s="102"/>
      <c r="D15" s="90"/>
      <c r="E15" s="81">
        <f>SUM(E16:E22)</f>
        <v>0</v>
      </c>
    </row>
    <row r="16" spans="1:5" s="44" customFormat="1" ht="15" customHeight="1" hidden="1">
      <c r="A16" s="39">
        <v>4040</v>
      </c>
      <c r="B16" s="40" t="s">
        <v>24</v>
      </c>
      <c r="C16" s="41"/>
      <c r="D16" s="42"/>
      <c r="E16" s="43"/>
    </row>
    <row r="17" spans="1:5" s="44" customFormat="1" ht="15" customHeight="1" hidden="1">
      <c r="A17" s="39">
        <v>4110</v>
      </c>
      <c r="B17" s="46" t="s">
        <v>46</v>
      </c>
      <c r="C17" s="41"/>
      <c r="D17" s="42"/>
      <c r="E17" s="43"/>
    </row>
    <row r="18" spans="1:5" s="44" customFormat="1" ht="15" customHeight="1" hidden="1">
      <c r="A18" s="39">
        <v>4120</v>
      </c>
      <c r="B18" s="46" t="s">
        <v>47</v>
      </c>
      <c r="C18" s="41"/>
      <c r="D18" s="42"/>
      <c r="E18" s="43"/>
    </row>
    <row r="19" spans="1:5" s="44" customFormat="1" ht="15" customHeight="1" hidden="1">
      <c r="A19" s="39">
        <v>4130</v>
      </c>
      <c r="B19" s="46" t="s">
        <v>48</v>
      </c>
      <c r="C19" s="41"/>
      <c r="D19" s="42"/>
      <c r="E19" s="43"/>
    </row>
    <row r="20" spans="1:5" s="44" customFormat="1" ht="15" customHeight="1" hidden="1">
      <c r="A20" s="39">
        <v>4280</v>
      </c>
      <c r="B20" s="46" t="s">
        <v>49</v>
      </c>
      <c r="C20" s="41"/>
      <c r="D20" s="42"/>
      <c r="E20" s="43"/>
    </row>
    <row r="21" spans="1:5" s="44" customFormat="1" ht="15" customHeight="1" hidden="1">
      <c r="A21" s="39">
        <v>4300</v>
      </c>
      <c r="B21" s="40" t="s">
        <v>12</v>
      </c>
      <c r="C21" s="41"/>
      <c r="D21" s="42"/>
      <c r="E21" s="43"/>
    </row>
    <row r="22" spans="1:5" s="44" customFormat="1" ht="15" customHeight="1" hidden="1">
      <c r="A22" s="124">
        <v>4350</v>
      </c>
      <c r="B22" s="110" t="s">
        <v>50</v>
      </c>
      <c r="C22" s="111"/>
      <c r="D22" s="112"/>
      <c r="E22" s="113"/>
    </row>
    <row r="23" spans="1:5" s="33" customFormat="1" ht="17.25" customHeight="1" hidden="1">
      <c r="A23" s="139">
        <v>80111</v>
      </c>
      <c r="B23" s="114" t="s">
        <v>44</v>
      </c>
      <c r="C23" s="115"/>
      <c r="D23" s="116">
        <f>SUM(D24:D30)</f>
        <v>0</v>
      </c>
      <c r="E23" s="117">
        <f>SUM(E24:E30)</f>
        <v>0</v>
      </c>
    </row>
    <row r="24" spans="1:5" s="44" customFormat="1" ht="15.75" customHeight="1" hidden="1">
      <c r="A24" s="39">
        <v>4010</v>
      </c>
      <c r="B24" s="40" t="s">
        <v>23</v>
      </c>
      <c r="C24" s="41"/>
      <c r="D24" s="42"/>
      <c r="E24" s="43"/>
    </row>
    <row r="25" spans="1:5" s="44" customFormat="1" ht="15.75" customHeight="1" hidden="1">
      <c r="A25" s="39">
        <v>4040</v>
      </c>
      <c r="B25" s="40" t="s">
        <v>24</v>
      </c>
      <c r="C25" s="41"/>
      <c r="D25" s="42"/>
      <c r="E25" s="43"/>
    </row>
    <row r="26" spans="1:5" s="44" customFormat="1" ht="15.75" customHeight="1" hidden="1">
      <c r="A26" s="39">
        <v>4110</v>
      </c>
      <c r="B26" s="46" t="s">
        <v>46</v>
      </c>
      <c r="C26" s="41"/>
      <c r="D26" s="42"/>
      <c r="E26" s="43"/>
    </row>
    <row r="27" spans="1:5" s="44" customFormat="1" ht="15.75" customHeight="1" hidden="1">
      <c r="A27" s="39">
        <v>4120</v>
      </c>
      <c r="B27" s="46" t="s">
        <v>47</v>
      </c>
      <c r="C27" s="41"/>
      <c r="D27" s="42"/>
      <c r="E27" s="43"/>
    </row>
    <row r="28" spans="1:5" s="44" customFormat="1" ht="15.75" customHeight="1" hidden="1">
      <c r="A28" s="39">
        <v>4280</v>
      </c>
      <c r="B28" s="46" t="s">
        <v>49</v>
      </c>
      <c r="C28" s="41"/>
      <c r="D28" s="42"/>
      <c r="E28" s="43"/>
    </row>
    <row r="29" spans="1:5" s="44" customFormat="1" ht="15.75" customHeight="1" hidden="1">
      <c r="A29" s="39">
        <v>4300</v>
      </c>
      <c r="B29" s="40" t="s">
        <v>12</v>
      </c>
      <c r="C29" s="41"/>
      <c r="D29" s="42"/>
      <c r="E29" s="43"/>
    </row>
    <row r="30" spans="1:5" s="44" customFormat="1" ht="15.75" customHeight="1" hidden="1">
      <c r="A30" s="124">
        <v>4350</v>
      </c>
      <c r="B30" s="110" t="s">
        <v>50</v>
      </c>
      <c r="C30" s="111"/>
      <c r="D30" s="112"/>
      <c r="E30" s="113"/>
    </row>
    <row r="31" spans="1:5" s="33" customFormat="1" ht="17.25" customHeight="1" hidden="1">
      <c r="A31" s="34">
        <v>80120</v>
      </c>
      <c r="B31" s="97" t="s">
        <v>45</v>
      </c>
      <c r="C31" s="36"/>
      <c r="D31" s="37">
        <f>SUM(D32:D37)</f>
        <v>0</v>
      </c>
      <c r="E31" s="38">
        <f>SUM(E32:E37)</f>
        <v>0</v>
      </c>
    </row>
    <row r="32" spans="1:5" s="44" customFormat="1" ht="15.75" customHeight="1" hidden="1">
      <c r="A32" s="39">
        <v>4010</v>
      </c>
      <c r="B32" s="40" t="s">
        <v>23</v>
      </c>
      <c r="C32" s="41"/>
      <c r="D32" s="42"/>
      <c r="E32" s="43"/>
    </row>
    <row r="33" spans="1:5" s="44" customFormat="1" ht="15.75" customHeight="1" hidden="1">
      <c r="A33" s="39">
        <v>4040</v>
      </c>
      <c r="B33" s="40" t="s">
        <v>24</v>
      </c>
      <c r="C33" s="41"/>
      <c r="D33" s="42"/>
      <c r="E33" s="43"/>
    </row>
    <row r="34" spans="1:5" s="44" customFormat="1" ht="15.75" customHeight="1" hidden="1">
      <c r="A34" s="39">
        <v>4170</v>
      </c>
      <c r="B34" s="46" t="s">
        <v>51</v>
      </c>
      <c r="C34" s="41"/>
      <c r="D34" s="42"/>
      <c r="E34" s="43"/>
    </row>
    <row r="35" spans="1:5" s="44" customFormat="1" ht="15" customHeight="1" hidden="1">
      <c r="A35" s="39">
        <v>4240</v>
      </c>
      <c r="B35" s="46" t="s">
        <v>52</v>
      </c>
      <c r="C35" s="41"/>
      <c r="D35" s="42"/>
      <c r="E35" s="43"/>
    </row>
    <row r="36" spans="1:5" s="44" customFormat="1" ht="13.5" customHeight="1" hidden="1">
      <c r="A36" s="39">
        <v>4300</v>
      </c>
      <c r="B36" s="40" t="s">
        <v>12</v>
      </c>
      <c r="C36" s="41"/>
      <c r="D36" s="42"/>
      <c r="E36" s="43"/>
    </row>
    <row r="37" spans="1:5" s="44" customFormat="1" ht="13.5" customHeight="1" hidden="1">
      <c r="A37" s="124">
        <v>4350</v>
      </c>
      <c r="B37" s="110" t="s">
        <v>50</v>
      </c>
      <c r="C37" s="111"/>
      <c r="D37" s="112"/>
      <c r="E37" s="113"/>
    </row>
    <row r="38" spans="1:5" s="33" customFormat="1" ht="15.75" customHeight="1" hidden="1">
      <c r="A38" s="34">
        <v>80123</v>
      </c>
      <c r="B38" s="97" t="s">
        <v>53</v>
      </c>
      <c r="C38" s="36"/>
      <c r="D38" s="37">
        <f>SUM(D39:D40)</f>
        <v>0</v>
      </c>
      <c r="E38" s="38">
        <f>SUM(E39:E40)</f>
        <v>0</v>
      </c>
    </row>
    <row r="39" spans="1:5" s="44" customFormat="1" ht="15" customHeight="1" hidden="1">
      <c r="A39" s="39">
        <v>4010</v>
      </c>
      <c r="B39" s="40" t="s">
        <v>23</v>
      </c>
      <c r="C39" s="41"/>
      <c r="D39" s="42"/>
      <c r="E39" s="43"/>
    </row>
    <row r="40" spans="1:5" s="44" customFormat="1" ht="15" customHeight="1" hidden="1">
      <c r="A40" s="124">
        <v>4350</v>
      </c>
      <c r="B40" s="110" t="s">
        <v>50</v>
      </c>
      <c r="C40" s="111"/>
      <c r="D40" s="112"/>
      <c r="E40" s="113"/>
    </row>
    <row r="41" spans="1:5" s="33" customFormat="1" ht="17.25" customHeight="1" thickTop="1">
      <c r="A41" s="34">
        <v>80130</v>
      </c>
      <c r="B41" s="97" t="s">
        <v>54</v>
      </c>
      <c r="C41" s="36"/>
      <c r="D41" s="37"/>
      <c r="E41" s="38">
        <f>SUM(E42:E45)</f>
        <v>86000</v>
      </c>
    </row>
    <row r="42" spans="1:5" s="44" customFormat="1" ht="17.25" customHeight="1" hidden="1">
      <c r="A42" s="39">
        <v>4010</v>
      </c>
      <c r="B42" s="40" t="s">
        <v>23</v>
      </c>
      <c r="C42" s="41"/>
      <c r="D42" s="42"/>
      <c r="E42" s="43"/>
    </row>
    <row r="43" spans="1:5" s="44" customFormat="1" ht="15" customHeight="1" hidden="1">
      <c r="A43" s="39">
        <v>4240</v>
      </c>
      <c r="B43" s="46" t="s">
        <v>52</v>
      </c>
      <c r="C43" s="41"/>
      <c r="D43" s="42"/>
      <c r="E43" s="43"/>
    </row>
    <row r="44" spans="1:5" s="44" customFormat="1" ht="15">
      <c r="A44" s="39">
        <v>4300</v>
      </c>
      <c r="B44" s="40" t="s">
        <v>177</v>
      </c>
      <c r="C44" s="41"/>
      <c r="D44" s="42"/>
      <c r="E44" s="43">
        <v>86000</v>
      </c>
    </row>
    <row r="45" spans="1:5" s="44" customFormat="1" ht="15.75" customHeight="1" hidden="1">
      <c r="A45" s="124">
        <v>4350</v>
      </c>
      <c r="B45" s="110" t="s">
        <v>50</v>
      </c>
      <c r="C45" s="111"/>
      <c r="D45" s="112"/>
      <c r="E45" s="113"/>
    </row>
    <row r="46" spans="1:5" s="44" customFormat="1" ht="13.5" customHeight="1" hidden="1">
      <c r="A46" s="34">
        <v>80132</v>
      </c>
      <c r="B46" s="97" t="s">
        <v>55</v>
      </c>
      <c r="C46" s="36"/>
      <c r="D46" s="37">
        <f>SUM(D47:D52)</f>
        <v>0</v>
      </c>
      <c r="E46" s="38">
        <f>SUM(E47:E52)</f>
        <v>0</v>
      </c>
    </row>
    <row r="47" spans="1:5" s="44" customFormat="1" ht="15" customHeight="1" hidden="1">
      <c r="A47" s="39">
        <v>4010</v>
      </c>
      <c r="B47" s="40" t="s">
        <v>23</v>
      </c>
      <c r="C47" s="41"/>
      <c r="D47" s="42"/>
      <c r="E47" s="43"/>
    </row>
    <row r="48" spans="1:5" s="44" customFormat="1" ht="15" customHeight="1" hidden="1">
      <c r="A48" s="39">
        <v>4040</v>
      </c>
      <c r="B48" s="40" t="s">
        <v>24</v>
      </c>
      <c r="C48" s="41"/>
      <c r="D48" s="42"/>
      <c r="E48" s="43"/>
    </row>
    <row r="49" spans="1:5" s="44" customFormat="1" ht="15" customHeight="1" hidden="1">
      <c r="A49" s="39">
        <v>4110</v>
      </c>
      <c r="B49" s="46" t="s">
        <v>46</v>
      </c>
      <c r="C49" s="41"/>
      <c r="D49" s="42"/>
      <c r="E49" s="43"/>
    </row>
    <row r="50" spans="1:5" s="44" customFormat="1" ht="15" customHeight="1" hidden="1">
      <c r="A50" s="39">
        <v>4120</v>
      </c>
      <c r="B50" s="46" t="s">
        <v>47</v>
      </c>
      <c r="C50" s="41"/>
      <c r="D50" s="42"/>
      <c r="E50" s="43"/>
    </row>
    <row r="51" spans="1:5" s="44" customFormat="1" ht="15" customHeight="1" hidden="1">
      <c r="A51" s="39">
        <v>4300</v>
      </c>
      <c r="B51" s="40" t="s">
        <v>12</v>
      </c>
      <c r="C51" s="41"/>
      <c r="D51" s="42"/>
      <c r="E51" s="43"/>
    </row>
    <row r="52" spans="1:5" s="44" customFormat="1" ht="15" customHeight="1" hidden="1">
      <c r="A52" s="124">
        <v>4350</v>
      </c>
      <c r="B52" s="110" t="s">
        <v>50</v>
      </c>
      <c r="C52" s="111"/>
      <c r="D52" s="112"/>
      <c r="E52" s="113"/>
    </row>
    <row r="53" spans="1:5" s="44" customFormat="1" ht="17.25" customHeight="1" hidden="1">
      <c r="A53" s="34">
        <v>80134</v>
      </c>
      <c r="B53" s="97" t="s">
        <v>56</v>
      </c>
      <c r="C53" s="36"/>
      <c r="D53" s="37">
        <f>SUM(D54:D59)</f>
        <v>0</v>
      </c>
      <c r="E53" s="38">
        <f>SUM(E54:E59)</f>
        <v>0</v>
      </c>
    </row>
    <row r="54" spans="1:5" s="44" customFormat="1" ht="14.25" customHeight="1" hidden="1">
      <c r="A54" s="39">
        <v>4040</v>
      </c>
      <c r="B54" s="40" t="s">
        <v>24</v>
      </c>
      <c r="C54" s="41"/>
      <c r="D54" s="42"/>
      <c r="E54" s="43"/>
    </row>
    <row r="55" spans="1:5" s="44" customFormat="1" ht="14.25" customHeight="1" hidden="1">
      <c r="A55" s="39">
        <v>4110</v>
      </c>
      <c r="B55" s="46" t="s">
        <v>46</v>
      </c>
      <c r="C55" s="41"/>
      <c r="D55" s="42"/>
      <c r="E55" s="43"/>
    </row>
    <row r="56" spans="1:5" s="44" customFormat="1" ht="14.25" customHeight="1" hidden="1">
      <c r="A56" s="39">
        <v>4120</v>
      </c>
      <c r="B56" s="46" t="s">
        <v>47</v>
      </c>
      <c r="C56" s="41"/>
      <c r="D56" s="42"/>
      <c r="E56" s="43"/>
    </row>
    <row r="57" spans="1:5" s="44" customFormat="1" ht="14.25" customHeight="1" hidden="1">
      <c r="A57" s="39">
        <v>4280</v>
      </c>
      <c r="B57" s="46" t="s">
        <v>49</v>
      </c>
      <c r="C57" s="41"/>
      <c r="D57" s="42"/>
      <c r="E57" s="43"/>
    </row>
    <row r="58" spans="1:5" s="44" customFormat="1" ht="14.25" customHeight="1" hidden="1">
      <c r="A58" s="39">
        <v>4300</v>
      </c>
      <c r="B58" s="40" t="s">
        <v>12</v>
      </c>
      <c r="C58" s="41"/>
      <c r="D58" s="42"/>
      <c r="E58" s="43"/>
    </row>
    <row r="59" spans="1:5" s="44" customFormat="1" ht="14.25" customHeight="1" hidden="1">
      <c r="A59" s="124">
        <v>4350</v>
      </c>
      <c r="B59" s="110" t="s">
        <v>50</v>
      </c>
      <c r="C59" s="111"/>
      <c r="D59" s="112"/>
      <c r="E59" s="113"/>
    </row>
    <row r="60" spans="1:5" s="33" customFormat="1" ht="30" customHeight="1" hidden="1">
      <c r="A60" s="34">
        <v>80140</v>
      </c>
      <c r="B60" s="97" t="s">
        <v>57</v>
      </c>
      <c r="C60" s="36"/>
      <c r="D60" s="37">
        <f>SUM(D61:D65)</f>
        <v>0</v>
      </c>
      <c r="E60" s="38">
        <f>SUM(E61:E65)</f>
        <v>0</v>
      </c>
    </row>
    <row r="61" spans="1:5" s="44" customFormat="1" ht="15.75" customHeight="1" hidden="1">
      <c r="A61" s="39">
        <v>4040</v>
      </c>
      <c r="B61" s="40" t="s">
        <v>24</v>
      </c>
      <c r="C61" s="41"/>
      <c r="D61" s="42"/>
      <c r="E61" s="43"/>
    </row>
    <row r="62" spans="1:5" s="44" customFormat="1" ht="15.75" customHeight="1" hidden="1">
      <c r="A62" s="39">
        <v>4210</v>
      </c>
      <c r="B62" s="46" t="s">
        <v>36</v>
      </c>
      <c r="C62" s="41"/>
      <c r="D62" s="42"/>
      <c r="E62" s="43"/>
    </row>
    <row r="63" spans="1:5" s="44" customFormat="1" ht="15.75" customHeight="1" hidden="1">
      <c r="A63" s="39">
        <v>4260</v>
      </c>
      <c r="B63" s="46" t="s">
        <v>14</v>
      </c>
      <c r="C63" s="41"/>
      <c r="D63" s="42"/>
      <c r="E63" s="43"/>
    </row>
    <row r="64" spans="1:5" s="44" customFormat="1" ht="15.75" customHeight="1" hidden="1">
      <c r="A64" s="39">
        <v>4300</v>
      </c>
      <c r="B64" s="40" t="s">
        <v>12</v>
      </c>
      <c r="C64" s="41"/>
      <c r="D64" s="42"/>
      <c r="E64" s="43"/>
    </row>
    <row r="65" spans="1:5" s="44" customFormat="1" ht="15.75" customHeight="1" hidden="1">
      <c r="A65" s="124">
        <v>4350</v>
      </c>
      <c r="B65" s="110" t="s">
        <v>50</v>
      </c>
      <c r="C65" s="111"/>
      <c r="D65" s="112"/>
      <c r="E65" s="113"/>
    </row>
    <row r="66" spans="1:5" s="33" customFormat="1" ht="15" customHeight="1" hidden="1">
      <c r="A66" s="34">
        <v>80145</v>
      </c>
      <c r="B66" s="97" t="s">
        <v>58</v>
      </c>
      <c r="C66" s="36"/>
      <c r="D66" s="37">
        <f>SUM(D67:D68)</f>
        <v>0</v>
      </c>
      <c r="E66" s="38">
        <f>SUM(E67:E68)</f>
        <v>0</v>
      </c>
    </row>
    <row r="67" spans="1:5" s="44" customFormat="1" ht="14.25" customHeight="1" hidden="1">
      <c r="A67" s="39">
        <v>4170</v>
      </c>
      <c r="B67" s="46" t="s">
        <v>51</v>
      </c>
      <c r="C67" s="41"/>
      <c r="D67" s="42"/>
      <c r="E67" s="43"/>
    </row>
    <row r="68" spans="1:5" s="44" customFormat="1" ht="14.25" customHeight="1" hidden="1">
      <c r="A68" s="39">
        <v>4300</v>
      </c>
      <c r="B68" s="40" t="s">
        <v>12</v>
      </c>
      <c r="C68" s="111"/>
      <c r="D68" s="112"/>
      <c r="E68" s="113"/>
    </row>
    <row r="69" spans="1:5" s="33" customFormat="1" ht="17.25" customHeight="1">
      <c r="A69" s="34">
        <v>80146</v>
      </c>
      <c r="B69" s="97" t="s">
        <v>59</v>
      </c>
      <c r="C69" s="36"/>
      <c r="D69" s="37">
        <f>SUM(D72)</f>
        <v>108600</v>
      </c>
      <c r="E69" s="38">
        <f>SUM(E70:E72)</f>
        <v>108600</v>
      </c>
    </row>
    <row r="70" spans="1:5" s="33" customFormat="1" ht="15" customHeight="1" hidden="1">
      <c r="A70" s="39">
        <v>4010</v>
      </c>
      <c r="B70" s="40" t="s">
        <v>23</v>
      </c>
      <c r="C70" s="45"/>
      <c r="D70" s="42"/>
      <c r="E70" s="43"/>
    </row>
    <row r="71" spans="1:5" s="33" customFormat="1" ht="15" customHeight="1" hidden="1">
      <c r="A71" s="39">
        <v>4040</v>
      </c>
      <c r="B71" s="40" t="s">
        <v>24</v>
      </c>
      <c r="C71" s="45"/>
      <c r="D71" s="42"/>
      <c r="E71" s="43"/>
    </row>
    <row r="72" spans="1:5" s="33" customFormat="1" ht="15">
      <c r="A72" s="39">
        <v>4300</v>
      </c>
      <c r="B72" s="40" t="s">
        <v>12</v>
      </c>
      <c r="C72" s="115"/>
      <c r="D72" s="112">
        <v>108600</v>
      </c>
      <c r="E72" s="113">
        <v>108600</v>
      </c>
    </row>
    <row r="73" spans="1:5" s="33" customFormat="1" ht="17.25" customHeight="1">
      <c r="A73" s="34">
        <v>80195</v>
      </c>
      <c r="B73" s="97" t="s">
        <v>13</v>
      </c>
      <c r="C73" s="36"/>
      <c r="D73" s="37">
        <f>SUM(D74:D77)</f>
        <v>86000</v>
      </c>
      <c r="E73" s="38"/>
    </row>
    <row r="74" spans="1:5" s="44" customFormat="1" ht="15.75" customHeight="1" hidden="1">
      <c r="A74" s="39">
        <v>4010</v>
      </c>
      <c r="B74" s="40" t="s">
        <v>23</v>
      </c>
      <c r="C74" s="41"/>
      <c r="D74" s="42"/>
      <c r="E74" s="43"/>
    </row>
    <row r="75" spans="1:5" s="44" customFormat="1" ht="15.75" customHeight="1" hidden="1">
      <c r="A75" s="39">
        <v>4170</v>
      </c>
      <c r="B75" s="46" t="s">
        <v>51</v>
      </c>
      <c r="C75" s="41"/>
      <c r="D75" s="42"/>
      <c r="E75" s="43"/>
    </row>
    <row r="76" spans="1:5" s="44" customFormat="1" ht="14.25" customHeight="1" hidden="1">
      <c r="A76" s="39">
        <v>4240</v>
      </c>
      <c r="B76" s="46" t="s">
        <v>52</v>
      </c>
      <c r="C76" s="41"/>
      <c r="D76" s="42"/>
      <c r="E76" s="43"/>
    </row>
    <row r="77" spans="1:5" s="44" customFormat="1" ht="17.25" customHeight="1" thickBot="1">
      <c r="A77" s="39">
        <v>4300</v>
      </c>
      <c r="B77" s="40" t="s">
        <v>176</v>
      </c>
      <c r="C77" s="41"/>
      <c r="D77" s="42">
        <v>86000</v>
      </c>
      <c r="E77" s="43"/>
    </row>
    <row r="78" spans="1:5" s="33" customFormat="1" ht="17.25" customHeight="1" thickBot="1" thickTop="1">
      <c r="A78" s="28">
        <v>852</v>
      </c>
      <c r="B78" s="29" t="s">
        <v>27</v>
      </c>
      <c r="C78" s="30" t="s">
        <v>15</v>
      </c>
      <c r="D78" s="31">
        <f>SUM(D79)</f>
        <v>330</v>
      </c>
      <c r="E78" s="32">
        <f>SUM(E79)</f>
        <v>330</v>
      </c>
    </row>
    <row r="79" spans="1:5" s="33" customFormat="1" ht="18" customHeight="1" thickTop="1">
      <c r="A79" s="100">
        <v>85201</v>
      </c>
      <c r="B79" s="101" t="s">
        <v>101</v>
      </c>
      <c r="C79" s="102"/>
      <c r="D79" s="90">
        <f>SUM(D80)</f>
        <v>330</v>
      </c>
      <c r="E79" s="81">
        <f>SUM(E80:E81)</f>
        <v>330</v>
      </c>
    </row>
    <row r="80" spans="1:5" s="33" customFormat="1" ht="16.5" customHeight="1">
      <c r="A80" s="39">
        <v>4040</v>
      </c>
      <c r="B80" s="40" t="s">
        <v>72</v>
      </c>
      <c r="C80" s="45"/>
      <c r="D80" s="42">
        <v>330</v>
      </c>
      <c r="E80" s="43"/>
    </row>
    <row r="81" spans="1:5" s="33" customFormat="1" ht="17.25" customHeight="1" thickBot="1">
      <c r="A81" s="39">
        <v>4260</v>
      </c>
      <c r="B81" s="46" t="s">
        <v>14</v>
      </c>
      <c r="C81" s="45"/>
      <c r="D81" s="42"/>
      <c r="E81" s="43">
        <v>330</v>
      </c>
    </row>
    <row r="82" spans="1:5" s="33" customFormat="1" ht="16.5" customHeight="1" hidden="1">
      <c r="A82" s="34">
        <v>85202</v>
      </c>
      <c r="B82" s="35" t="s">
        <v>40</v>
      </c>
      <c r="C82" s="36"/>
      <c r="D82" s="37">
        <f>SUM(D83)</f>
        <v>0</v>
      </c>
      <c r="E82" s="38"/>
    </row>
    <row r="83" spans="1:5" s="44" customFormat="1" ht="16.5" customHeight="1" hidden="1">
      <c r="A83" s="232">
        <v>4300</v>
      </c>
      <c r="B83" s="236" t="s">
        <v>12</v>
      </c>
      <c r="C83" s="237"/>
      <c r="D83" s="234"/>
      <c r="E83" s="235"/>
    </row>
    <row r="84" spans="1:5" s="33" customFormat="1" ht="15.75" customHeight="1" hidden="1">
      <c r="A84" s="34">
        <v>85204</v>
      </c>
      <c r="B84" s="35" t="s">
        <v>100</v>
      </c>
      <c r="C84" s="36"/>
      <c r="D84" s="37">
        <f>SUM(D85:D88)</f>
        <v>185</v>
      </c>
      <c r="E84" s="38">
        <f>SUM(E85:E88)</f>
        <v>185</v>
      </c>
    </row>
    <row r="85" spans="1:5" s="33" customFormat="1" ht="44.25" customHeight="1" hidden="1">
      <c r="A85" s="39">
        <v>2320</v>
      </c>
      <c r="B85" s="46" t="s">
        <v>138</v>
      </c>
      <c r="C85" s="45"/>
      <c r="D85" s="42"/>
      <c r="E85" s="43"/>
    </row>
    <row r="86" spans="1:5" s="33" customFormat="1" ht="13.5" customHeight="1" hidden="1">
      <c r="A86" s="39">
        <v>4170</v>
      </c>
      <c r="B86" s="46" t="s">
        <v>51</v>
      </c>
      <c r="C86" s="45"/>
      <c r="D86" s="42"/>
      <c r="E86" s="43"/>
    </row>
    <row r="87" spans="1:5" s="33" customFormat="1" ht="13.5" customHeight="1" hidden="1">
      <c r="A87" s="39">
        <v>4300</v>
      </c>
      <c r="B87" s="40" t="s">
        <v>12</v>
      </c>
      <c r="C87" s="45"/>
      <c r="D87" s="42"/>
      <c r="E87" s="43"/>
    </row>
    <row r="88" spans="1:5" s="33" customFormat="1" ht="29.25" customHeight="1" thickBot="1" thickTop="1">
      <c r="A88" s="28">
        <v>853</v>
      </c>
      <c r="B88" s="96" t="s">
        <v>128</v>
      </c>
      <c r="C88" s="30" t="s">
        <v>15</v>
      </c>
      <c r="D88" s="31">
        <f>D89</f>
        <v>185</v>
      </c>
      <c r="E88" s="32">
        <f>E89</f>
        <v>185</v>
      </c>
    </row>
    <row r="89" spans="1:5" s="33" customFormat="1" ht="29.25" thickTop="1">
      <c r="A89" s="139">
        <v>85321</v>
      </c>
      <c r="B89" s="161" t="s">
        <v>166</v>
      </c>
      <c r="C89" s="115"/>
      <c r="D89" s="116">
        <f>SUM(D90:D94)</f>
        <v>185</v>
      </c>
      <c r="E89" s="117">
        <f>SUM(E90:E94)</f>
        <v>185</v>
      </c>
    </row>
    <row r="90" spans="1:5" s="44" customFormat="1" ht="15" hidden="1">
      <c r="A90" s="39">
        <v>4010</v>
      </c>
      <c r="B90" s="40" t="s">
        <v>23</v>
      </c>
      <c r="C90" s="157"/>
      <c r="D90" s="50"/>
      <c r="E90" s="43"/>
    </row>
    <row r="91" spans="1:5" s="44" customFormat="1" ht="15">
      <c r="A91" s="39">
        <v>4040</v>
      </c>
      <c r="B91" s="40" t="s">
        <v>24</v>
      </c>
      <c r="C91" s="41"/>
      <c r="D91" s="42">
        <v>185</v>
      </c>
      <c r="E91" s="43"/>
    </row>
    <row r="92" spans="1:5" s="44" customFormat="1" ht="15.75" thickBot="1">
      <c r="A92" s="39">
        <v>4210</v>
      </c>
      <c r="B92" s="46" t="s">
        <v>36</v>
      </c>
      <c r="C92" s="41"/>
      <c r="D92" s="42"/>
      <c r="E92" s="43">
        <v>185</v>
      </c>
    </row>
    <row r="93" spans="1:5" s="33" customFormat="1" ht="15" hidden="1">
      <c r="A93" s="39">
        <v>4300</v>
      </c>
      <c r="B93" s="40" t="s">
        <v>12</v>
      </c>
      <c r="C93" s="45"/>
      <c r="D93" s="42"/>
      <c r="E93" s="43"/>
    </row>
    <row r="94" spans="1:5" s="44" customFormat="1" ht="17.25" customHeight="1" hidden="1" thickBot="1">
      <c r="A94" s="39">
        <v>4350</v>
      </c>
      <c r="B94" s="46" t="s">
        <v>50</v>
      </c>
      <c r="C94" s="45"/>
      <c r="D94" s="42"/>
      <c r="E94" s="43"/>
    </row>
    <row r="95" spans="1:5" s="44" customFormat="1" ht="30" thickBot="1" thickTop="1">
      <c r="A95" s="28">
        <v>854</v>
      </c>
      <c r="B95" s="141" t="s">
        <v>60</v>
      </c>
      <c r="C95" s="30" t="s">
        <v>42</v>
      </c>
      <c r="D95" s="31">
        <f>D96+D100+D104+D109+D113</f>
        <v>22300</v>
      </c>
      <c r="E95" s="32">
        <f>E96+E100+E104+E109+E113</f>
        <v>22300</v>
      </c>
    </row>
    <row r="96" spans="1:5" s="44" customFormat="1" ht="15.75" hidden="1" thickTop="1">
      <c r="A96" s="100">
        <v>85403</v>
      </c>
      <c r="B96" s="142" t="s">
        <v>64</v>
      </c>
      <c r="C96" s="102"/>
      <c r="D96" s="90">
        <f>SUM(D97:D99)</f>
        <v>0</v>
      </c>
      <c r="E96" s="81">
        <f>SUM(E97:E99)</f>
        <v>0</v>
      </c>
    </row>
    <row r="97" spans="1:5" s="44" customFormat="1" ht="15" hidden="1">
      <c r="A97" s="39">
        <v>4170</v>
      </c>
      <c r="B97" s="46" t="s">
        <v>51</v>
      </c>
      <c r="C97" s="45"/>
      <c r="D97" s="42"/>
      <c r="E97" s="43"/>
    </row>
    <row r="98" spans="1:5" s="44" customFormat="1" ht="15" hidden="1">
      <c r="A98" s="39">
        <v>4300</v>
      </c>
      <c r="B98" s="40" t="s">
        <v>12</v>
      </c>
      <c r="C98" s="45"/>
      <c r="D98" s="42"/>
      <c r="E98" s="43"/>
    </row>
    <row r="99" spans="1:5" s="44" customFormat="1" ht="15" hidden="1">
      <c r="A99" s="124">
        <v>4350</v>
      </c>
      <c r="B99" s="110" t="s">
        <v>50</v>
      </c>
      <c r="C99" s="115"/>
      <c r="D99" s="112"/>
      <c r="E99" s="113"/>
    </row>
    <row r="100" spans="1:5" s="33" customFormat="1" ht="28.5" hidden="1">
      <c r="A100" s="139">
        <v>85406</v>
      </c>
      <c r="B100" s="143" t="s">
        <v>63</v>
      </c>
      <c r="C100" s="115"/>
      <c r="D100" s="116">
        <f>SUM(D101:D103)</f>
        <v>0</v>
      </c>
      <c r="E100" s="117">
        <f>SUM(E101:E103)</f>
        <v>0</v>
      </c>
    </row>
    <row r="101" spans="1:5" s="44" customFormat="1" ht="15" hidden="1">
      <c r="A101" s="39">
        <v>4300</v>
      </c>
      <c r="B101" s="40" t="s">
        <v>12</v>
      </c>
      <c r="C101" s="45"/>
      <c r="D101" s="42"/>
      <c r="E101" s="43"/>
    </row>
    <row r="102" spans="1:5" s="44" customFormat="1" ht="15" hidden="1">
      <c r="A102" s="39">
        <v>4350</v>
      </c>
      <c r="B102" s="40" t="s">
        <v>50</v>
      </c>
      <c r="C102" s="45"/>
      <c r="D102" s="42"/>
      <c r="E102" s="43"/>
    </row>
    <row r="103" spans="1:5" s="44" customFormat="1" ht="27" customHeight="1" hidden="1">
      <c r="A103" s="39">
        <v>6060</v>
      </c>
      <c r="B103" s="40" t="s">
        <v>26</v>
      </c>
      <c r="C103" s="115"/>
      <c r="D103" s="112"/>
      <c r="E103" s="113"/>
    </row>
    <row r="104" spans="1:5" s="44" customFormat="1" ht="16.5" customHeight="1" hidden="1">
      <c r="A104" s="34">
        <v>85407</v>
      </c>
      <c r="B104" s="144" t="s">
        <v>62</v>
      </c>
      <c r="C104" s="36"/>
      <c r="D104" s="37"/>
      <c r="E104" s="38">
        <f>SUM(E105:E108)</f>
        <v>0</v>
      </c>
    </row>
    <row r="105" spans="1:5" s="44" customFormat="1" ht="15" hidden="1">
      <c r="A105" s="39">
        <v>4170</v>
      </c>
      <c r="B105" s="46" t="s">
        <v>51</v>
      </c>
      <c r="C105" s="45"/>
      <c r="D105" s="42"/>
      <c r="E105" s="43"/>
    </row>
    <row r="106" spans="1:5" s="44" customFormat="1" ht="15" hidden="1">
      <c r="A106" s="39">
        <v>4210</v>
      </c>
      <c r="B106" s="46" t="s">
        <v>36</v>
      </c>
      <c r="C106" s="45"/>
      <c r="D106" s="42"/>
      <c r="E106" s="43"/>
    </row>
    <row r="107" spans="1:5" s="44" customFormat="1" ht="15" hidden="1">
      <c r="A107" s="39">
        <v>4300</v>
      </c>
      <c r="B107" s="40" t="s">
        <v>12</v>
      </c>
      <c r="C107" s="45"/>
      <c r="D107" s="42"/>
      <c r="E107" s="43"/>
    </row>
    <row r="108" spans="1:5" s="44" customFormat="1" ht="15" hidden="1">
      <c r="A108" s="124">
        <v>4350</v>
      </c>
      <c r="B108" s="110" t="s">
        <v>50</v>
      </c>
      <c r="C108" s="115"/>
      <c r="D108" s="112"/>
      <c r="E108" s="113"/>
    </row>
    <row r="109" spans="1:5" s="44" customFormat="1" ht="15" hidden="1">
      <c r="A109" s="34">
        <v>85410</v>
      </c>
      <c r="B109" s="144" t="s">
        <v>61</v>
      </c>
      <c r="C109" s="36"/>
      <c r="D109" s="37">
        <f>SUM(D110:D112)</f>
        <v>0</v>
      </c>
      <c r="E109" s="38">
        <f>SUM(E110:E112)</f>
        <v>0</v>
      </c>
    </row>
    <row r="110" spans="1:5" s="44" customFormat="1" ht="15" hidden="1">
      <c r="A110" s="39">
        <v>4170</v>
      </c>
      <c r="B110" s="46" t="s">
        <v>51</v>
      </c>
      <c r="C110" s="45"/>
      <c r="D110" s="42"/>
      <c r="E110" s="43"/>
    </row>
    <row r="111" spans="1:5" s="44" customFormat="1" ht="15" hidden="1">
      <c r="A111" s="39">
        <v>4300</v>
      </c>
      <c r="B111" s="40" t="s">
        <v>12</v>
      </c>
      <c r="C111" s="45"/>
      <c r="D111" s="42"/>
      <c r="E111" s="43"/>
    </row>
    <row r="112" spans="1:5" s="44" customFormat="1" ht="15" hidden="1">
      <c r="A112" s="124">
        <v>4350</v>
      </c>
      <c r="B112" s="110" t="s">
        <v>50</v>
      </c>
      <c r="C112" s="115"/>
      <c r="D112" s="112"/>
      <c r="E112" s="113"/>
    </row>
    <row r="113" spans="1:5" s="44" customFormat="1" ht="18" customHeight="1" thickTop="1">
      <c r="A113" s="34">
        <v>85446</v>
      </c>
      <c r="B113" s="97" t="s">
        <v>59</v>
      </c>
      <c r="C113" s="36"/>
      <c r="D113" s="255">
        <f>SUM(D114)</f>
        <v>22300</v>
      </c>
      <c r="E113" s="155">
        <f>E114</f>
        <v>22300</v>
      </c>
    </row>
    <row r="114" spans="1:5" s="44" customFormat="1" ht="18.75" customHeight="1" thickBot="1">
      <c r="A114" s="39">
        <v>4300</v>
      </c>
      <c r="B114" s="40" t="s">
        <v>12</v>
      </c>
      <c r="C114" s="45"/>
      <c r="D114" s="214">
        <v>22300</v>
      </c>
      <c r="E114" s="158">
        <v>22300</v>
      </c>
    </row>
    <row r="115" spans="1:5" s="33" customFormat="1" ht="30" thickBot="1" thickTop="1">
      <c r="A115" s="28">
        <v>921</v>
      </c>
      <c r="B115" s="29" t="s">
        <v>109</v>
      </c>
      <c r="C115" s="30" t="s">
        <v>156</v>
      </c>
      <c r="D115" s="192">
        <f>D116</f>
        <v>20000</v>
      </c>
      <c r="E115" s="140">
        <f>E116</f>
        <v>20000</v>
      </c>
    </row>
    <row r="116" spans="1:5" s="33" customFormat="1" ht="15" customHeight="1" thickTop="1">
      <c r="A116" s="100">
        <v>92118</v>
      </c>
      <c r="B116" s="101" t="s">
        <v>154</v>
      </c>
      <c r="C116" s="102"/>
      <c r="D116" s="259">
        <f>SUM(D117:D118)</f>
        <v>20000</v>
      </c>
      <c r="E116" s="260">
        <f>SUM(E117:E118)</f>
        <v>20000</v>
      </c>
    </row>
    <row r="117" spans="1:5" s="44" customFormat="1" ht="60">
      <c r="A117" s="49">
        <v>6220</v>
      </c>
      <c r="B117" s="137" t="s">
        <v>155</v>
      </c>
      <c r="C117" s="41" t="s">
        <v>15</v>
      </c>
      <c r="D117" s="214"/>
      <c r="E117" s="158">
        <v>20000</v>
      </c>
    </row>
    <row r="118" spans="1:5" s="44" customFormat="1" ht="60.75" thickBot="1">
      <c r="A118" s="256">
        <v>6220</v>
      </c>
      <c r="B118" s="138" t="s">
        <v>155</v>
      </c>
      <c r="C118" s="261" t="s">
        <v>16</v>
      </c>
      <c r="D118" s="257">
        <v>20000</v>
      </c>
      <c r="E118" s="258"/>
    </row>
    <row r="119" spans="1:5" s="60" customFormat="1" ht="21" customHeight="1" thickBot="1" thickTop="1">
      <c r="A119" s="55"/>
      <c r="B119" s="56" t="s">
        <v>17</v>
      </c>
      <c r="C119" s="57"/>
      <c r="D119" s="58">
        <f>D10+D14+D78+D95+D115+D88</f>
        <v>237415</v>
      </c>
      <c r="E119" s="59">
        <f>E10+E14+E78+E95+E115+E88</f>
        <v>237415</v>
      </c>
    </row>
    <row r="120" spans="1:5" s="65" customFormat="1" ht="19.5" customHeight="1" hidden="1" thickBot="1" thickTop="1">
      <c r="A120" s="61"/>
      <c r="B120" s="62" t="s">
        <v>18</v>
      </c>
      <c r="C120" s="62"/>
      <c r="D120" s="133">
        <f>E119-D119</f>
        <v>0</v>
      </c>
      <c r="E120" s="64"/>
    </row>
    <row r="121" s="66" customFormat="1" ht="13.5" thickTop="1"/>
    <row r="122" s="66" customFormat="1" ht="12.75"/>
    <row r="123" s="66" customFormat="1" ht="12.75"/>
    <row r="124" s="66" customFormat="1" ht="12.75"/>
    <row r="125" s="66" customFormat="1" ht="12.75"/>
    <row r="126" s="66" customFormat="1" ht="12.75"/>
    <row r="127" s="66" customFormat="1" ht="12.75"/>
  </sheetData>
  <printOptions horizontalCentered="1"/>
  <pageMargins left="0" right="0" top="0.984251968503937" bottom="0.5905511811023623" header="0.5118110236220472" footer="0.5118110236220472"/>
  <pageSetup firstPageNumber="5" useFirstPageNumber="1" horizontalDpi="600" verticalDpi="600" orientation="portrait" paperSize="9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G11" sqref="G11"/>
    </sheetView>
  </sheetViews>
  <sheetFormatPr defaultColWidth="9.33203125" defaultRowHeight="12.75"/>
  <cols>
    <col min="1" max="1" width="9.33203125" style="1" customWidth="1"/>
    <col min="2" max="2" width="47" style="1" customWidth="1"/>
    <col min="3" max="3" width="8.33203125" style="1" customWidth="1"/>
    <col min="4" max="5" width="16.33203125" style="1" customWidth="1"/>
    <col min="6" max="16384" width="11.66015625" style="1" customWidth="1"/>
  </cols>
  <sheetData>
    <row r="1" spans="4:5" s="11" customFormat="1" ht="12.75" customHeight="1">
      <c r="D1" s="2" t="s">
        <v>168</v>
      </c>
      <c r="E1" s="2"/>
    </row>
    <row r="2" spans="1:5" s="11" customFormat="1" ht="12.75" customHeight="1">
      <c r="A2" s="67"/>
      <c r="B2" s="68"/>
      <c r="C2" s="9"/>
      <c r="D2" s="6" t="s">
        <v>179</v>
      </c>
      <c r="E2" s="6"/>
    </row>
    <row r="3" spans="1:5" s="11" customFormat="1" ht="12.75" customHeight="1">
      <c r="A3" s="67"/>
      <c r="B3" s="68"/>
      <c r="C3" s="9"/>
      <c r="D3" s="6" t="s">
        <v>1</v>
      </c>
      <c r="E3" s="6"/>
    </row>
    <row r="4" spans="1:5" s="11" customFormat="1" ht="12.75" customHeight="1">
      <c r="A4" s="67"/>
      <c r="B4" s="68"/>
      <c r="C4" s="69"/>
      <c r="D4" s="6" t="s">
        <v>143</v>
      </c>
      <c r="E4" s="6"/>
    </row>
    <row r="5" spans="1:5" s="11" customFormat="1" ht="12.75" customHeight="1">
      <c r="A5" s="67"/>
      <c r="B5" s="68"/>
      <c r="C5" s="69"/>
      <c r="D5" s="6"/>
      <c r="E5" s="6"/>
    </row>
    <row r="6" spans="1:5" s="11" customFormat="1" ht="64.5" customHeight="1">
      <c r="A6" s="7" t="s">
        <v>31</v>
      </c>
      <c r="B6" s="8"/>
      <c r="C6" s="9"/>
      <c r="D6" s="70"/>
      <c r="E6" s="70"/>
    </row>
    <row r="7" spans="1:5" s="11" customFormat="1" ht="12" customHeight="1" thickBot="1">
      <c r="A7" s="7"/>
      <c r="B7" s="8"/>
      <c r="C7" s="9"/>
      <c r="D7" s="70"/>
      <c r="E7" s="70" t="s">
        <v>2</v>
      </c>
    </row>
    <row r="8" spans="1:5" s="17" customFormat="1" ht="25.5">
      <c r="A8" s="71" t="s">
        <v>3</v>
      </c>
      <c r="B8" s="14" t="s">
        <v>4</v>
      </c>
      <c r="C8" s="15" t="s">
        <v>5</v>
      </c>
      <c r="D8" s="72" t="s">
        <v>7</v>
      </c>
      <c r="E8" s="72"/>
    </row>
    <row r="9" spans="1:5" s="17" customFormat="1" ht="12.75" customHeight="1">
      <c r="A9" s="73" t="s">
        <v>8</v>
      </c>
      <c r="B9" s="19"/>
      <c r="C9" s="74" t="s">
        <v>9</v>
      </c>
      <c r="D9" s="21" t="s">
        <v>11</v>
      </c>
      <c r="E9" s="22" t="s">
        <v>10</v>
      </c>
    </row>
    <row r="10" spans="1:5" s="27" customFormat="1" ht="12" thickBot="1">
      <c r="A10" s="75">
        <v>1</v>
      </c>
      <c r="B10" s="76">
        <v>2</v>
      </c>
      <c r="C10" s="76">
        <v>3</v>
      </c>
      <c r="D10" s="91">
        <v>4</v>
      </c>
      <c r="E10" s="78">
        <v>5</v>
      </c>
    </row>
    <row r="11" spans="1:5" s="33" customFormat="1" ht="20.25" customHeight="1" thickBot="1" thickTop="1">
      <c r="A11" s="28">
        <v>700</v>
      </c>
      <c r="B11" s="29" t="s">
        <v>139</v>
      </c>
      <c r="C11" s="135" t="s">
        <v>142</v>
      </c>
      <c r="D11" s="31">
        <f>SUM(D12)</f>
        <v>28800</v>
      </c>
      <c r="E11" s="32">
        <f>SUM(E12)</f>
        <v>28800</v>
      </c>
    </row>
    <row r="12" spans="1:5" s="33" customFormat="1" ht="17.25" customHeight="1" thickTop="1">
      <c r="A12" s="34">
        <v>70005</v>
      </c>
      <c r="B12" s="35" t="s">
        <v>141</v>
      </c>
      <c r="C12" s="136"/>
      <c r="D12" s="90">
        <f>SUM(D13:D19)</f>
        <v>28800</v>
      </c>
      <c r="E12" s="81">
        <f>SUM(E13:E19)</f>
        <v>28800</v>
      </c>
    </row>
    <row r="13" spans="1:5" s="44" customFormat="1" ht="30">
      <c r="A13" s="39">
        <v>4240</v>
      </c>
      <c r="B13" s="40" t="s">
        <v>52</v>
      </c>
      <c r="C13" s="134"/>
      <c r="D13" s="42"/>
      <c r="E13" s="43">
        <v>1000</v>
      </c>
    </row>
    <row r="14" spans="1:5" s="44" customFormat="1" ht="15">
      <c r="A14" s="39">
        <v>4300</v>
      </c>
      <c r="B14" s="40" t="s">
        <v>12</v>
      </c>
      <c r="C14" s="134"/>
      <c r="D14" s="42">
        <v>28800</v>
      </c>
      <c r="E14" s="43"/>
    </row>
    <row r="15" spans="1:5" s="44" customFormat="1" ht="15">
      <c r="A15" s="39">
        <v>4430</v>
      </c>
      <c r="B15" s="40" t="s">
        <v>153</v>
      </c>
      <c r="C15" s="134"/>
      <c r="D15" s="42"/>
      <c r="E15" s="43">
        <v>500</v>
      </c>
    </row>
    <row r="16" spans="1:5" s="44" customFormat="1" ht="15">
      <c r="A16" s="39">
        <v>4480</v>
      </c>
      <c r="B16" s="40" t="s">
        <v>99</v>
      </c>
      <c r="C16" s="134"/>
      <c r="D16" s="42"/>
      <c r="E16" s="43">
        <v>5000</v>
      </c>
    </row>
    <row r="17" spans="1:5" s="44" customFormat="1" ht="15">
      <c r="A17" s="39">
        <v>4580</v>
      </c>
      <c r="B17" s="40" t="s">
        <v>152</v>
      </c>
      <c r="C17" s="134"/>
      <c r="D17" s="42"/>
      <c r="E17" s="43">
        <v>300</v>
      </c>
    </row>
    <row r="18" spans="1:5" s="44" customFormat="1" ht="30">
      <c r="A18" s="39">
        <v>4590</v>
      </c>
      <c r="B18" s="40" t="s">
        <v>151</v>
      </c>
      <c r="C18" s="134"/>
      <c r="D18" s="42"/>
      <c r="E18" s="43">
        <v>20000</v>
      </c>
    </row>
    <row r="19" spans="1:5" s="44" customFormat="1" ht="30.75" thickBot="1">
      <c r="A19" s="39">
        <v>4610</v>
      </c>
      <c r="B19" s="138" t="s">
        <v>150</v>
      </c>
      <c r="C19" s="134"/>
      <c r="D19" s="42"/>
      <c r="E19" s="43">
        <v>2000</v>
      </c>
    </row>
    <row r="20" spans="1:5" s="27" customFormat="1" ht="18.75" customHeight="1" hidden="1" thickBot="1" thickTop="1">
      <c r="A20" s="28">
        <v>752</v>
      </c>
      <c r="B20" s="29" t="s">
        <v>121</v>
      </c>
      <c r="C20" s="30" t="s">
        <v>122</v>
      </c>
      <c r="D20" s="31">
        <f>SUM(D21)</f>
        <v>0</v>
      </c>
      <c r="E20" s="32">
        <f>SUM(E21)</f>
        <v>0</v>
      </c>
    </row>
    <row r="21" spans="1:5" s="27" customFormat="1" ht="21" customHeight="1" hidden="1" thickTop="1">
      <c r="A21" s="79" t="s">
        <v>123</v>
      </c>
      <c r="B21" s="80" t="s">
        <v>124</v>
      </c>
      <c r="C21" s="36"/>
      <c r="D21" s="90">
        <f>SUM(D22:D25)</f>
        <v>0</v>
      </c>
      <c r="E21" s="81">
        <f>SUM(E22:E25)</f>
        <v>0</v>
      </c>
    </row>
    <row r="22" spans="1:5" s="27" customFormat="1" ht="18.75" customHeight="1" hidden="1">
      <c r="A22" s="39">
        <v>4170</v>
      </c>
      <c r="B22" s="46" t="s">
        <v>51</v>
      </c>
      <c r="C22" s="82"/>
      <c r="D22" s="42"/>
      <c r="E22" s="43"/>
    </row>
    <row r="23" spans="1:5" s="27" customFormat="1" ht="17.25" customHeight="1" hidden="1">
      <c r="A23" s="47" t="s">
        <v>35</v>
      </c>
      <c r="B23" s="52" t="s">
        <v>36</v>
      </c>
      <c r="C23" s="82"/>
      <c r="D23" s="42"/>
      <c r="E23" s="43"/>
    </row>
    <row r="24" spans="1:5" s="27" customFormat="1" ht="14.25" customHeight="1" hidden="1">
      <c r="A24" s="39">
        <v>4240</v>
      </c>
      <c r="B24" s="40" t="s">
        <v>52</v>
      </c>
      <c r="C24" s="82"/>
      <c r="D24" s="42"/>
      <c r="E24" s="43"/>
    </row>
    <row r="25" spans="1:5" s="27" customFormat="1" ht="15.75" hidden="1" thickBot="1">
      <c r="A25" s="39">
        <v>4300</v>
      </c>
      <c r="B25" s="40" t="s">
        <v>12</v>
      </c>
      <c r="C25" s="82"/>
      <c r="D25" s="42"/>
      <c r="E25" s="43"/>
    </row>
    <row r="26" spans="1:5" s="27" customFormat="1" ht="30" thickBot="1" thickTop="1">
      <c r="A26" s="28">
        <v>754</v>
      </c>
      <c r="B26" s="29" t="s">
        <v>19</v>
      </c>
      <c r="C26" s="30" t="s">
        <v>20</v>
      </c>
      <c r="D26" s="31">
        <f>SUM(D27)</f>
        <v>233</v>
      </c>
      <c r="E26" s="32">
        <f>SUM(E27)</f>
        <v>233</v>
      </c>
    </row>
    <row r="27" spans="1:5" s="27" customFormat="1" ht="31.5" customHeight="1" thickTop="1">
      <c r="A27" s="79" t="s">
        <v>21</v>
      </c>
      <c r="B27" s="80" t="s">
        <v>22</v>
      </c>
      <c r="C27" s="36"/>
      <c r="D27" s="90">
        <f>SUM(D28:D35)</f>
        <v>233</v>
      </c>
      <c r="E27" s="81">
        <f>SUM(E28:E35)</f>
        <v>233</v>
      </c>
    </row>
    <row r="28" spans="1:5" s="27" customFormat="1" ht="14.25" customHeight="1" hidden="1">
      <c r="A28" s="39">
        <v>4170</v>
      </c>
      <c r="B28" s="46" t="s">
        <v>51</v>
      </c>
      <c r="C28" s="82"/>
      <c r="D28" s="42"/>
      <c r="E28" s="43"/>
    </row>
    <row r="29" spans="1:5" s="27" customFormat="1" ht="14.25" customHeight="1" hidden="1">
      <c r="A29" s="47" t="s">
        <v>35</v>
      </c>
      <c r="B29" s="52" t="s">
        <v>36</v>
      </c>
      <c r="C29" s="82"/>
      <c r="D29" s="42"/>
      <c r="E29" s="43"/>
    </row>
    <row r="30" spans="1:5" s="27" customFormat="1" ht="16.5" customHeight="1">
      <c r="A30" s="39">
        <v>4220</v>
      </c>
      <c r="B30" s="40" t="s">
        <v>120</v>
      </c>
      <c r="C30" s="82"/>
      <c r="D30" s="42">
        <v>233</v>
      </c>
      <c r="E30" s="43"/>
    </row>
    <row r="31" spans="1:5" s="27" customFormat="1" ht="14.25" customHeight="1" hidden="1">
      <c r="A31" s="39">
        <v>4300</v>
      </c>
      <c r="B31" s="40" t="s">
        <v>12</v>
      </c>
      <c r="C31" s="82"/>
      <c r="D31" s="42"/>
      <c r="E31" s="43"/>
    </row>
    <row r="32" spans="1:5" s="27" customFormat="1" ht="14.25" customHeight="1" hidden="1">
      <c r="A32" s="39">
        <v>4350</v>
      </c>
      <c r="B32" s="46" t="s">
        <v>50</v>
      </c>
      <c r="C32" s="82"/>
      <c r="D32" s="42"/>
      <c r="E32" s="43"/>
    </row>
    <row r="33" spans="1:5" s="27" customFormat="1" ht="17.25" customHeight="1" thickBot="1">
      <c r="A33" s="39">
        <v>4510</v>
      </c>
      <c r="B33" s="46" t="s">
        <v>149</v>
      </c>
      <c r="C33" s="82"/>
      <c r="D33" s="42"/>
      <c r="E33" s="43">
        <v>233</v>
      </c>
    </row>
    <row r="34" spans="1:5" s="27" customFormat="1" ht="14.25" customHeight="1" hidden="1">
      <c r="A34" s="39">
        <v>6050</v>
      </c>
      <c r="B34" s="46" t="s">
        <v>96</v>
      </c>
      <c r="C34" s="82"/>
      <c r="D34" s="42"/>
      <c r="E34" s="43"/>
    </row>
    <row r="35" spans="1:5" s="27" customFormat="1" ht="30.75" hidden="1" thickBot="1">
      <c r="A35" s="39">
        <v>6060</v>
      </c>
      <c r="B35" s="46" t="s">
        <v>26</v>
      </c>
      <c r="C35" s="82"/>
      <c r="D35" s="42"/>
      <c r="E35" s="43"/>
    </row>
    <row r="36" spans="1:5" s="33" customFormat="1" ht="30.75" customHeight="1" hidden="1" thickBot="1" thickTop="1">
      <c r="A36" s="28">
        <v>853</v>
      </c>
      <c r="B36" s="96" t="s">
        <v>128</v>
      </c>
      <c r="C36" s="118" t="s">
        <v>15</v>
      </c>
      <c r="D36" s="31">
        <f>SUM(D37)</f>
        <v>0</v>
      </c>
      <c r="E36" s="32">
        <f>SUM(E37)</f>
        <v>0</v>
      </c>
    </row>
    <row r="37" spans="1:5" s="33" customFormat="1" ht="29.25" hidden="1" thickTop="1">
      <c r="A37" s="34">
        <v>85321</v>
      </c>
      <c r="B37" s="97" t="s">
        <v>129</v>
      </c>
      <c r="C37" s="119"/>
      <c r="D37" s="90">
        <f>SUM(D38:D39)</f>
        <v>0</v>
      </c>
      <c r="E37" s="81">
        <f>SUM(E38:E39)</f>
        <v>0</v>
      </c>
    </row>
    <row r="38" spans="1:5" s="44" customFormat="1" ht="18" customHeight="1" hidden="1">
      <c r="A38" s="39">
        <v>4170</v>
      </c>
      <c r="B38" s="46" t="s">
        <v>51</v>
      </c>
      <c r="C38" s="84"/>
      <c r="D38" s="42"/>
      <c r="E38" s="43"/>
    </row>
    <row r="39" spans="1:5" s="44" customFormat="1" ht="18" customHeight="1" hidden="1" thickBot="1">
      <c r="A39" s="39">
        <v>4300</v>
      </c>
      <c r="B39" s="46" t="s">
        <v>12</v>
      </c>
      <c r="C39" s="219"/>
      <c r="D39" s="42"/>
      <c r="E39" s="43"/>
    </row>
    <row r="40" spans="1:5" s="88" customFormat="1" ht="17.25" thickBot="1" thickTop="1">
      <c r="A40" s="85"/>
      <c r="B40" s="86" t="s">
        <v>17</v>
      </c>
      <c r="C40" s="98"/>
      <c r="D40" s="94">
        <f>D11+D20+D26+D36</f>
        <v>29033</v>
      </c>
      <c r="E40" s="238">
        <f>E11+E20+E26+E36</f>
        <v>29033</v>
      </c>
    </row>
    <row r="41" spans="1:5" ht="21.75" customHeight="1" hidden="1" thickBot="1" thickTop="1">
      <c r="A41" s="61"/>
      <c r="B41" s="62" t="s">
        <v>18</v>
      </c>
      <c r="C41" s="62"/>
      <c r="D41" s="63">
        <f>E40-D40</f>
        <v>0</v>
      </c>
      <c r="E41" s="89"/>
    </row>
    <row r="42" ht="16.5" thickTop="1"/>
  </sheetData>
  <printOptions horizontalCentered="1"/>
  <pageMargins left="0" right="0" top="0.984251968503937" bottom="0.5905511811023623" header="0.5118110236220472" footer="0.5118110236220472"/>
  <pageSetup firstPageNumber="7" useFirstPageNumber="1" horizontalDpi="600" verticalDpi="600" orientation="portrait" paperSize="9" r:id="rId1"/>
  <headerFooter alignWithMargins="0">
    <oddHeader>&amp;C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2" sqref="D2"/>
    </sheetView>
  </sheetViews>
  <sheetFormatPr defaultColWidth="9.33203125" defaultRowHeight="12.75"/>
  <cols>
    <col min="1" max="1" width="9.16015625" style="1" customWidth="1"/>
    <col min="2" max="2" width="47.5" style="1" customWidth="1"/>
    <col min="3" max="3" width="8.16015625" style="1" customWidth="1"/>
    <col min="4" max="5" width="17.33203125" style="1" customWidth="1"/>
    <col min="6" max="16384" width="11.66015625" style="1" customWidth="1"/>
  </cols>
  <sheetData>
    <row r="1" spans="4:5" s="11" customFormat="1" ht="15.75">
      <c r="D1" s="2" t="s">
        <v>30</v>
      </c>
      <c r="E1" s="2"/>
    </row>
    <row r="2" spans="1:5" s="11" customFormat="1" ht="13.5" customHeight="1">
      <c r="A2" s="67"/>
      <c r="B2" s="68"/>
      <c r="C2" s="9"/>
      <c r="D2" s="6" t="s">
        <v>179</v>
      </c>
      <c r="E2" s="6"/>
    </row>
    <row r="3" spans="1:5" s="11" customFormat="1" ht="14.25" customHeight="1">
      <c r="A3" s="67"/>
      <c r="B3" s="68"/>
      <c r="C3" s="9"/>
      <c r="D3" s="6" t="s">
        <v>1</v>
      </c>
      <c r="E3" s="6"/>
    </row>
    <row r="4" spans="1:5" s="11" customFormat="1" ht="13.5" customHeight="1">
      <c r="A4" s="67"/>
      <c r="B4" s="68"/>
      <c r="C4" s="69"/>
      <c r="D4" s="6" t="s">
        <v>143</v>
      </c>
      <c r="E4" s="6"/>
    </row>
    <row r="5" spans="1:5" s="11" customFormat="1" ht="15" customHeight="1" hidden="1">
      <c r="A5" s="67"/>
      <c r="B5" s="68"/>
      <c r="C5" s="69"/>
      <c r="D5" s="69"/>
      <c r="E5" s="6"/>
    </row>
    <row r="6" spans="1:5" s="11" customFormat="1" ht="8.25" customHeight="1">
      <c r="A6" s="67"/>
      <c r="B6" s="68"/>
      <c r="C6" s="69"/>
      <c r="D6" s="69"/>
      <c r="E6" s="6"/>
    </row>
    <row r="7" spans="1:5" s="11" customFormat="1" ht="70.5" customHeight="1">
      <c r="A7" s="7" t="s">
        <v>132</v>
      </c>
      <c r="B7" s="8"/>
      <c r="C7" s="9"/>
      <c r="D7" s="9"/>
      <c r="E7" s="70"/>
    </row>
    <row r="8" spans="1:5" s="11" customFormat="1" ht="13.5" customHeight="1" thickBot="1">
      <c r="A8" s="7"/>
      <c r="B8" s="8"/>
      <c r="C8" s="9"/>
      <c r="D8" s="9"/>
      <c r="E8" s="70" t="s">
        <v>2</v>
      </c>
    </row>
    <row r="9" spans="1:5" s="17" customFormat="1" ht="25.5">
      <c r="A9" s="71" t="s">
        <v>3</v>
      </c>
      <c r="B9" s="14" t="s">
        <v>4</v>
      </c>
      <c r="C9" s="15" t="s">
        <v>5</v>
      </c>
      <c r="D9" s="99" t="s">
        <v>7</v>
      </c>
      <c r="E9" s="72"/>
    </row>
    <row r="10" spans="1:5" s="17" customFormat="1" ht="14.25" customHeight="1">
      <c r="A10" s="73" t="s">
        <v>8</v>
      </c>
      <c r="B10" s="19"/>
      <c r="C10" s="74" t="s">
        <v>9</v>
      </c>
      <c r="D10" s="191" t="s">
        <v>11</v>
      </c>
      <c r="E10" s="22" t="s">
        <v>10</v>
      </c>
    </row>
    <row r="11" spans="1:5" s="27" customFormat="1" ht="12" thickBot="1">
      <c r="A11" s="75">
        <v>1</v>
      </c>
      <c r="B11" s="76">
        <v>2</v>
      </c>
      <c r="C11" s="77">
        <v>3</v>
      </c>
      <c r="D11" s="76">
        <v>4</v>
      </c>
      <c r="E11" s="78">
        <v>5</v>
      </c>
    </row>
    <row r="12" spans="1:5" s="27" customFormat="1" ht="46.5" customHeight="1" hidden="1" thickBot="1" thickTop="1">
      <c r="A12" s="199">
        <v>751</v>
      </c>
      <c r="B12" s="194" t="s">
        <v>125</v>
      </c>
      <c r="C12" s="201" t="s">
        <v>105</v>
      </c>
      <c r="D12" s="216">
        <f>D13</f>
        <v>0</v>
      </c>
      <c r="E12" s="198">
        <f>E13</f>
        <v>0</v>
      </c>
    </row>
    <row r="13" spans="1:5" s="27" customFormat="1" ht="33.75" customHeight="1" hidden="1" thickTop="1">
      <c r="A13" s="200">
        <v>75101</v>
      </c>
      <c r="B13" s="195" t="s">
        <v>126</v>
      </c>
      <c r="C13" s="197"/>
      <c r="D13" s="208">
        <f>SUM(D14:D18)</f>
        <v>0</v>
      </c>
      <c r="E13" s="209">
        <f>SUM(E14:E18)</f>
        <v>0</v>
      </c>
    </row>
    <row r="14" spans="1:5" s="27" customFormat="1" ht="23.25" customHeight="1" hidden="1">
      <c r="A14" s="39">
        <v>4170</v>
      </c>
      <c r="B14" s="46" t="s">
        <v>51</v>
      </c>
      <c r="C14" s="204"/>
      <c r="D14" s="210"/>
      <c r="E14" s="211"/>
    </row>
    <row r="15" spans="1:5" s="27" customFormat="1" ht="15" hidden="1">
      <c r="A15" s="205">
        <v>4110</v>
      </c>
      <c r="B15" s="206" t="s">
        <v>46</v>
      </c>
      <c r="C15" s="207"/>
      <c r="D15" s="212"/>
      <c r="E15" s="213"/>
    </row>
    <row r="16" spans="1:5" s="27" customFormat="1" ht="15" hidden="1">
      <c r="A16" s="83">
        <v>4120</v>
      </c>
      <c r="B16" s="215" t="s">
        <v>47</v>
      </c>
      <c r="C16" s="84"/>
      <c r="D16" s="42"/>
      <c r="E16" s="158"/>
    </row>
    <row r="17" spans="1:5" s="27" customFormat="1" ht="15" hidden="1">
      <c r="A17" s="83">
        <v>4210</v>
      </c>
      <c r="B17" s="215" t="s">
        <v>36</v>
      </c>
      <c r="C17" s="84"/>
      <c r="D17" s="42"/>
      <c r="E17" s="43"/>
    </row>
    <row r="18" spans="1:5" s="27" customFormat="1" ht="15.75" hidden="1" thickBot="1">
      <c r="A18" s="202">
        <v>4300</v>
      </c>
      <c r="B18" s="203" t="s">
        <v>12</v>
      </c>
      <c r="C18" s="196"/>
      <c r="D18" s="214"/>
      <c r="E18" s="43"/>
    </row>
    <row r="19" spans="1:5" s="92" customFormat="1" ht="16.5" customHeight="1" thickBot="1" thickTop="1">
      <c r="A19" s="28">
        <v>852</v>
      </c>
      <c r="B19" s="29" t="s">
        <v>27</v>
      </c>
      <c r="C19" s="30" t="s">
        <v>15</v>
      </c>
      <c r="D19" s="192">
        <f>D23+D20</f>
        <v>2502</v>
      </c>
      <c r="E19" s="93">
        <f>E23+E20</f>
        <v>2502</v>
      </c>
    </row>
    <row r="20" spans="1:5" s="92" customFormat="1" ht="30.75" thickTop="1">
      <c r="A20" s="100">
        <v>85203</v>
      </c>
      <c r="B20" s="101" t="s">
        <v>167</v>
      </c>
      <c r="C20" s="102"/>
      <c r="D20" s="90">
        <f>SUM(D21:D22)</f>
        <v>1182</v>
      </c>
      <c r="E20" s="291">
        <f>SUM(E21:E22)</f>
        <v>1182</v>
      </c>
    </row>
    <row r="21" spans="1:5" s="92" customFormat="1" ht="16.5" customHeight="1">
      <c r="A21" s="39">
        <v>4040</v>
      </c>
      <c r="B21" s="40" t="s">
        <v>24</v>
      </c>
      <c r="C21" s="41"/>
      <c r="D21" s="42"/>
      <c r="E21" s="293">
        <v>1182</v>
      </c>
    </row>
    <row r="22" spans="1:5" s="92" customFormat="1" ht="16.5" customHeight="1">
      <c r="A22" s="205">
        <v>4300</v>
      </c>
      <c r="B22" s="206" t="s">
        <v>12</v>
      </c>
      <c r="C22" s="41"/>
      <c r="D22" s="42">
        <v>1182</v>
      </c>
      <c r="E22" s="294"/>
    </row>
    <row r="23" spans="1:5" s="92" customFormat="1" ht="45" customHeight="1">
      <c r="A23" s="34">
        <v>85212</v>
      </c>
      <c r="B23" s="35" t="s">
        <v>28</v>
      </c>
      <c r="C23" s="36"/>
      <c r="D23" s="125">
        <f>SUM(D24:D31)</f>
        <v>1320</v>
      </c>
      <c r="E23" s="292">
        <f>SUM(E24:E31)</f>
        <v>1320</v>
      </c>
    </row>
    <row r="24" spans="1:5" s="92" customFormat="1" ht="16.5" customHeight="1" hidden="1">
      <c r="A24" s="49">
        <v>3110</v>
      </c>
      <c r="B24" s="137" t="s">
        <v>29</v>
      </c>
      <c r="C24" s="45"/>
      <c r="D24" s="121"/>
      <c r="E24" s="217"/>
    </row>
    <row r="25" spans="1:5" s="92" customFormat="1" ht="16.5" customHeight="1" hidden="1">
      <c r="A25" s="39">
        <v>4010</v>
      </c>
      <c r="B25" s="46" t="s">
        <v>127</v>
      </c>
      <c r="C25" s="45"/>
      <c r="D25" s="121"/>
      <c r="E25" s="218"/>
    </row>
    <row r="26" spans="1:5" s="92" customFormat="1" ht="16.5" customHeight="1" hidden="1">
      <c r="A26" s="39">
        <v>4040</v>
      </c>
      <c r="B26" s="40" t="s">
        <v>24</v>
      </c>
      <c r="C26" s="45"/>
      <c r="D26" s="121"/>
      <c r="E26" s="218"/>
    </row>
    <row r="27" spans="1:5" s="92" customFormat="1" ht="16.5" customHeight="1" hidden="1">
      <c r="A27" s="205">
        <v>4110</v>
      </c>
      <c r="B27" s="206" t="s">
        <v>46</v>
      </c>
      <c r="C27" s="45"/>
      <c r="D27" s="121"/>
      <c r="E27" s="218"/>
    </row>
    <row r="28" spans="1:5" s="92" customFormat="1" ht="16.5" customHeight="1" hidden="1">
      <c r="A28" s="83">
        <v>4120</v>
      </c>
      <c r="B28" s="215" t="s">
        <v>47</v>
      </c>
      <c r="C28" s="45"/>
      <c r="D28" s="121"/>
      <c r="E28" s="218"/>
    </row>
    <row r="29" spans="1:5" s="92" customFormat="1" ht="16.5" customHeight="1" hidden="1">
      <c r="A29" s="39">
        <v>4170</v>
      </c>
      <c r="B29" s="46" t="s">
        <v>51</v>
      </c>
      <c r="C29" s="45"/>
      <c r="D29" s="121"/>
      <c r="E29" s="218"/>
    </row>
    <row r="30" spans="1:5" s="92" customFormat="1" ht="16.5" customHeight="1">
      <c r="A30" s="205">
        <v>4300</v>
      </c>
      <c r="B30" s="206" t="s">
        <v>12</v>
      </c>
      <c r="C30" s="45"/>
      <c r="D30" s="121">
        <v>1320</v>
      </c>
      <c r="E30" s="218"/>
    </row>
    <row r="31" spans="1:5" s="92" customFormat="1" ht="16.5" customHeight="1" thickBot="1">
      <c r="A31" s="202">
        <v>4480</v>
      </c>
      <c r="B31" s="203" t="s">
        <v>99</v>
      </c>
      <c r="C31" s="45"/>
      <c r="D31" s="121"/>
      <c r="E31" s="218">
        <v>1320</v>
      </c>
    </row>
    <row r="32" spans="1:5" s="88" customFormat="1" ht="20.25" customHeight="1" thickBot="1" thickTop="1">
      <c r="A32" s="85"/>
      <c r="B32" s="86" t="s">
        <v>17</v>
      </c>
      <c r="C32" s="86"/>
      <c r="D32" s="193">
        <f>D19+D12</f>
        <v>2502</v>
      </c>
      <c r="E32" s="87">
        <f>E19+E12</f>
        <v>2502</v>
      </c>
    </row>
    <row r="33" spans="1:5" s="65" customFormat="1" ht="20.25" customHeight="1" hidden="1" thickBot="1" thickTop="1">
      <c r="A33" s="61"/>
      <c r="B33" s="62" t="s">
        <v>18</v>
      </c>
      <c r="C33" s="62"/>
      <c r="D33" s="95">
        <v>0</v>
      </c>
      <c r="E33" s="64"/>
    </row>
    <row r="34" ht="16.5" thickTop="1"/>
  </sheetData>
  <printOptions horizontalCentered="1"/>
  <pageMargins left="0" right="0" top="0.984251968503937" bottom="0.5905511811023623" header="0.5118110236220472" footer="0.5118110236220472"/>
  <pageSetup firstPageNumber="6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Liwak</cp:lastModifiedBy>
  <cp:lastPrinted>2005-03-31T07:18:06Z</cp:lastPrinted>
  <dcterms:created xsi:type="dcterms:W3CDTF">2005-01-21T08:14:31Z</dcterms:created>
  <dcterms:modified xsi:type="dcterms:W3CDTF">2005-03-07T14:56:40Z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