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80" windowHeight="6585" activeTab="2"/>
  </bookViews>
  <sheets>
    <sheet name="Zal nr 3" sheetId="1" r:id="rId1"/>
    <sheet name="Zal nr 2" sheetId="2" r:id="rId2"/>
    <sheet name="Zal nr 4" sheetId="3" r:id="rId3"/>
    <sheet name="Zał nr1" sheetId="4" r:id="rId4"/>
  </sheets>
  <definedNames>
    <definedName name="_xlnm.Print_Titles" localSheetId="1">'Zal nr 2'!$8:$10</definedName>
    <definedName name="_xlnm.Print_Titles" localSheetId="0">'Zal nr 3'!$9:$11</definedName>
    <definedName name="_xlnm.Print_Titles" localSheetId="2">'Zal nr 4'!$8:$10</definedName>
    <definedName name="_xlnm.Print_Titles" localSheetId="3">'Zał nr1'!$7:$9</definedName>
  </definedNames>
  <calcPr fullCalcOnLoad="1"/>
</workbook>
</file>

<file path=xl/sharedStrings.xml><?xml version="1.0" encoding="utf-8"?>
<sst xmlns="http://schemas.openxmlformats.org/spreadsheetml/2006/main" count="221" uniqueCount="111">
  <si>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</si>
  <si>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</si>
  <si>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</si>
  <si>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</si>
  <si>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</si>
  <si>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</si>
  <si>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</si>
  <si>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Pozostała działalność</t>
  </si>
  <si>
    <t>OGÓŁEM</t>
  </si>
  <si>
    <t>Zmniejszenia</t>
  </si>
  <si>
    <t>w złotych</t>
  </si>
  <si>
    <t>Zakup usług pozostałych</t>
  </si>
  <si>
    <t>Załącznik nr 1 do Zarządzenia</t>
  </si>
  <si>
    <t>Prezydenta Miasta Koszalina</t>
  </si>
  <si>
    <t>Załącznik nr 2 do Zarządzenia</t>
  </si>
  <si>
    <t>DOCHODY</t>
  </si>
  <si>
    <t>Załącznik nr 3 do Zarządzenia</t>
  </si>
  <si>
    <t>per saldo</t>
  </si>
  <si>
    <t>4210</t>
  </si>
  <si>
    <t>Zakup materiałów i wyposażenia</t>
  </si>
  <si>
    <t>Składki na ubezpieczenia społeczne</t>
  </si>
  <si>
    <t>Składki na FP</t>
  </si>
  <si>
    <t>Zakup usług remontowych</t>
  </si>
  <si>
    <t>POMOC SPOŁECZNA</t>
  </si>
  <si>
    <t>Wynagrodzenia osobowe pracowników</t>
  </si>
  <si>
    <t>Zakup energii</t>
  </si>
  <si>
    <t>ADMINISTRACJA PUBLICZNA</t>
  </si>
  <si>
    <t>PI</t>
  </si>
  <si>
    <t>3020</t>
  </si>
  <si>
    <t>Nagrody i wydatki osobowe niezaliczane do wynagrodzeń</t>
  </si>
  <si>
    <t>4010</t>
  </si>
  <si>
    <t>Podróże służbowe krajowe</t>
  </si>
  <si>
    <t>BEZPIECZEŃSTWO PUBLICZNE I OCHRONA PRZECIWPOŻAROWA</t>
  </si>
  <si>
    <t>ZK</t>
  </si>
  <si>
    <t>Komendy powiatowe Policji</t>
  </si>
  <si>
    <t>Zakup sprzętu i uzbrojenia</t>
  </si>
  <si>
    <t>KS</t>
  </si>
  <si>
    <t xml:space="preserve">Ośrodki wsparcia </t>
  </si>
  <si>
    <t>"Złoty Wiek"</t>
  </si>
  <si>
    <t>"Przytulisko"</t>
  </si>
  <si>
    <t>Ośrodki pomocy społecznej</t>
  </si>
  <si>
    <t>Usługi opiekuńcze i specjalistyczne usługi opiekuńcze</t>
  </si>
  <si>
    <t>KULTURA FIZYCZNA I SPORT</t>
  </si>
  <si>
    <t>RÓŻNE ROZLICZENIA</t>
  </si>
  <si>
    <t>Fn</t>
  </si>
  <si>
    <t>Rezerwy ogólne i celowe</t>
  </si>
  <si>
    <t>Rezerwa ogólna</t>
  </si>
  <si>
    <t>Obrona cywilna</t>
  </si>
  <si>
    <t>2130</t>
  </si>
  <si>
    <t>Dotacje celowe otrzymane z budżetu państwa na realizację bieżących zadań własnych powiatu</t>
  </si>
  <si>
    <t xml:space="preserve">GOSPODARKA KOMUNALNA I OCHRONA ŚRODOWISKA </t>
  </si>
  <si>
    <t>90015</t>
  </si>
  <si>
    <t>Oświetlenie ulic, placów i dróg</t>
  </si>
  <si>
    <t>IK</t>
  </si>
  <si>
    <t>Subwencje ogólne z budżetu państwa</t>
  </si>
  <si>
    <t>Część oświatowa subwencji ogólnej dla jednostek samorządu terytorialnego</t>
  </si>
  <si>
    <t>Mistrzostwa Polski w Kick - boxingu</t>
  </si>
  <si>
    <t>OŚWIATA I WYCHOWANIE</t>
  </si>
  <si>
    <t>E</t>
  </si>
  <si>
    <t>Szkoła Podstawowa Nr 4</t>
  </si>
  <si>
    <t>Szkoła Podstawowa Nr 5</t>
  </si>
  <si>
    <t>Szkoła Podstawowa Nr 9</t>
  </si>
  <si>
    <t>Wyjazd na Mistrzostwa Europy - Akademicki Klub Szachowy "HETMAN - Politechnika Koszalińska"</t>
  </si>
  <si>
    <t>Ogólnopolski Bieg Uliczny Solidarności</t>
  </si>
  <si>
    <r>
      <t>Wynagrodzenia osobowe pracowników -</t>
    </r>
    <r>
      <rPr>
        <i/>
        <sz val="10"/>
        <rFont val="Times New Roman"/>
        <family val="1"/>
      </rPr>
      <t xml:space="preserve"> odprawy emerytalne</t>
    </r>
  </si>
  <si>
    <r>
      <t>Zakup usług pozostałych -</t>
    </r>
    <r>
      <rPr>
        <i/>
        <sz val="10"/>
        <rFont val="Times New Roman"/>
        <family val="1"/>
      </rPr>
      <t xml:space="preserve"> opłata opiekunów praktyk</t>
    </r>
  </si>
  <si>
    <t>Licea ogólnokształcące</t>
  </si>
  <si>
    <t>Szkoły zawodowe</t>
  </si>
  <si>
    <t>Gimnazja</t>
  </si>
  <si>
    <t>Zakup usług zdrowotnych</t>
  </si>
  <si>
    <t>GOSPODARKA KOMUNALNA I OCHRONA ŚRODOWISKA</t>
  </si>
  <si>
    <t>Wydatki inwestycyjne jednostek budżetowych</t>
  </si>
  <si>
    <t>z dnia  30  sierpnia  2004 roku</t>
  </si>
  <si>
    <t>RWZ</t>
  </si>
  <si>
    <t>EDUKACYJNA OPIEKA WYCHOWAWCZA</t>
  </si>
  <si>
    <t>OP</t>
  </si>
  <si>
    <t>Dotacja celowa z budżetu na finansowanie lub dofinansowanie zadań zleconych do realizacji stowarzyszeniom</t>
  </si>
  <si>
    <t>Urząd Miejski</t>
  </si>
  <si>
    <t>Dodatkowe wynagrodzenie roczne</t>
  </si>
  <si>
    <t>OA</t>
  </si>
  <si>
    <t>DOCHODY OD OSÓB PRAWNYCH, OD OSÓB FIZYCZNYCH I OD INNYCH JEDNOSTEK NIEPOSIADAJĄCYCH OSOBOWOŚCI PRAWNEJ</t>
  </si>
  <si>
    <t>Pobór podatków, opłat i niepodatkowych należności budżetowych</t>
  </si>
  <si>
    <t>Wynagrodzenia agencyjno - prowizyjne</t>
  </si>
  <si>
    <t>Fk</t>
  </si>
  <si>
    <t>N</t>
  </si>
  <si>
    <t>GOSPODARKA MIESZKANIOWA</t>
  </si>
  <si>
    <t>Gospodarka gruntami i nieruchomościami</t>
  </si>
  <si>
    <t>Różne opłaty i składki</t>
  </si>
  <si>
    <t>4590</t>
  </si>
  <si>
    <t xml:space="preserve">Kary i odszkodowania wypłacane na rzecz osób fizycznych </t>
  </si>
  <si>
    <t>ZMIANY  PLANU  WYDATKÓW  NA  ZADANIA   WŁASNE  POWIATU  W  2004  ROKU</t>
  </si>
  <si>
    <t>Załącznik nr 4 do Zarządzenia</t>
  </si>
  <si>
    <t xml:space="preserve">ZMIANY PLANU DOCHODÓW  I  WYDATKÓW  NA  ZADANIA  REALIZOWANE  PRZEZ  GMINĘ  NA  PODSTAWIE  POROZUMIEŃ  Z  ORGANAMI  ADMINISTRACJI RZĄDOWEJ                                           W  2004  ROKU            </t>
  </si>
  <si>
    <t xml:space="preserve">DOCHODY </t>
  </si>
  <si>
    <t>2020</t>
  </si>
  <si>
    <t>Dotacje celowe otrzymane z budżetu państwa na zadania bieżące realizowane przez gminę na podstawie porozumień z organami administracji rządowej</t>
  </si>
  <si>
    <t xml:space="preserve">TRANSPORT I ŁĄCZNOŚĆ </t>
  </si>
  <si>
    <t xml:space="preserve">Dodatkowe wynagrodzenie roczne </t>
  </si>
  <si>
    <t>OCHRONA ZDROWIA</t>
  </si>
  <si>
    <t>PU</t>
  </si>
  <si>
    <t>Przeciwdziałanie alkoholizmowi</t>
  </si>
  <si>
    <t>Dotacja podmiotowa z budżetu dla instytucji kultury</t>
  </si>
  <si>
    <t>4300</t>
  </si>
  <si>
    <t>Koszty postępowania sądowego</t>
  </si>
  <si>
    <t>4610</t>
  </si>
  <si>
    <t>ZMIANY W PLANIE  WYDATKÓW NA  ZADANIA  ZLECONE POWIATOWI  Z ZAKRESU ADMINISTRACJI  RZĄDOWEJ                                                                                                 W  2004 ROKU</t>
  </si>
  <si>
    <t>Obiekty sportowe</t>
  </si>
  <si>
    <t>ZMIANY PLANU WYDATKÓW NA  ZADANIA  WŁASNE  GMINY                       W  2004  ROKU</t>
  </si>
  <si>
    <t>Dotacje celowe otrzymane z budżetu państwa na realizację inwestycji i zakupów inwestycyjnych własnych gmin</t>
  </si>
  <si>
    <t xml:space="preserve">Nr 206 / 1414 / 04  </t>
  </si>
  <si>
    <t xml:space="preserve">Nr  206 / 1414 / 04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</si>
</sst>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3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 CE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13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8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wrapText="1"/>
      <protection locked="0"/>
    </xf>
    <xf numFmtId="0" fontId="13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164" fontId="5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7" xfId="0" applyNumberFormat="1" applyFont="1" applyFill="1" applyBorder="1" applyAlignment="1" applyProtection="1">
      <alignment vertical="center" wrapText="1"/>
      <protection locked="0"/>
    </xf>
    <xf numFmtId="0" fontId="13" fillId="0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14" fillId="0" borderId="5" xfId="0" applyNumberFormat="1" applyFont="1" applyFill="1" applyBorder="1" applyAlignment="1" applyProtection="1">
      <alignment horizontal="centerContinuous" vertical="center"/>
      <protection locked="0"/>
    </xf>
    <xf numFmtId="0" fontId="14" fillId="0" borderId="6" xfId="0" applyNumberFormat="1" applyFont="1" applyFill="1" applyBorder="1" applyAlignment="1" applyProtection="1">
      <alignment vertical="center" wrapText="1"/>
      <protection locked="0"/>
    </xf>
    <xf numFmtId="164" fontId="14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10" fillId="0" borderId="10" xfId="0" applyFont="1" applyBorder="1" applyAlignment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0" fontId="13" fillId="0" borderId="14" xfId="0" applyNumberFormat="1" applyFont="1" applyFill="1" applyBorder="1" applyAlignment="1" applyProtection="1">
      <alignment horizontal="center" vertical="center"/>
      <protection locked="0"/>
    </xf>
    <xf numFmtId="3" fontId="14" fillId="0" borderId="11" xfId="0" applyNumberFormat="1" applyFont="1" applyFill="1" applyBorder="1" applyAlignment="1" applyProtection="1">
      <alignment horizontal="right" vertical="center"/>
      <protection locked="0"/>
    </xf>
    <xf numFmtId="3" fontId="14" fillId="0" borderId="14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3" fontId="15" fillId="0" borderId="12" xfId="0" applyNumberFormat="1" applyFont="1" applyFill="1" applyBorder="1" applyAlignment="1" applyProtection="1">
      <alignment vertical="center"/>
      <protection locked="0"/>
    </xf>
    <xf numFmtId="0" fontId="14" fillId="0" borderId="15" xfId="0" applyNumberFormat="1" applyFont="1" applyFill="1" applyBorder="1" applyAlignment="1" applyProtection="1">
      <alignment horizontal="centerContinuous" vertical="center"/>
      <protection locked="0"/>
    </xf>
    <xf numFmtId="0" fontId="14" fillId="0" borderId="16" xfId="0" applyNumberFormat="1" applyFont="1" applyFill="1" applyBorder="1" applyAlignment="1" applyProtection="1">
      <alignment vertical="center" wrapText="1"/>
      <protection locked="0"/>
    </xf>
    <xf numFmtId="164" fontId="14" fillId="0" borderId="16" xfId="0" applyNumberFormat="1" applyFont="1" applyFill="1" applyBorder="1" applyAlignment="1" applyProtection="1">
      <alignment horizontal="center" vertical="center"/>
      <protection locked="0"/>
    </xf>
    <xf numFmtId="3" fontId="14" fillId="0" borderId="17" xfId="0" applyNumberFormat="1" applyFont="1" applyFill="1" applyBorder="1" applyAlignment="1" applyProtection="1">
      <alignment horizontal="right" vertical="center"/>
      <protection locked="0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18" xfId="0" applyNumberFormat="1" applyFont="1" applyFill="1" applyBorder="1" applyAlignment="1" applyProtection="1">
      <alignment vertical="center"/>
      <protection locked="0"/>
    </xf>
    <xf numFmtId="0" fontId="8" fillId="0" borderId="19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17" fillId="0" borderId="19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vertical="center" wrapText="1"/>
      <protection locked="0"/>
    </xf>
    <xf numFmtId="0" fontId="10" fillId="0" borderId="22" xfId="0" applyFont="1" applyBorder="1" applyAlignment="1">
      <alignment horizontal="center" vertical="center"/>
    </xf>
    <xf numFmtId="3" fontId="14" fillId="0" borderId="21" xfId="0" applyNumberFormat="1" applyFont="1" applyFill="1" applyBorder="1" applyAlignment="1" applyProtection="1">
      <alignment horizontal="right" vertical="center"/>
      <protection locked="0"/>
    </xf>
    <xf numFmtId="3" fontId="14" fillId="0" borderId="23" xfId="0" applyNumberFormat="1" applyFont="1" applyFill="1" applyBorder="1" applyAlignment="1" applyProtection="1">
      <alignment horizontal="right" vertical="center"/>
      <protection locked="0"/>
    </xf>
    <xf numFmtId="3" fontId="5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23" xfId="0" applyNumberFormat="1" applyFont="1" applyFill="1" applyBorder="1" applyAlignment="1" applyProtection="1">
      <alignment horizontal="center" vertical="center"/>
      <protection locked="0"/>
    </xf>
    <xf numFmtId="3" fontId="14" fillId="0" borderId="14" xfId="0" applyNumberFormat="1" applyFont="1" applyFill="1" applyBorder="1" applyAlignment="1" applyProtection="1">
      <alignment vertical="center"/>
      <protection locked="0"/>
    </xf>
    <xf numFmtId="3" fontId="14" fillId="0" borderId="25" xfId="0" applyNumberFormat="1" applyFont="1" applyFill="1" applyBorder="1" applyAlignment="1" applyProtection="1">
      <alignment horizontal="right" vertical="center"/>
      <protection locked="0"/>
    </xf>
    <xf numFmtId="0" fontId="15" fillId="0" borderId="2" xfId="0" applyFont="1" applyBorder="1" applyAlignment="1">
      <alignment vertical="center" wrapText="1"/>
    </xf>
    <xf numFmtId="164" fontId="14" fillId="0" borderId="26" xfId="0" applyNumberFormat="1" applyFont="1" applyFill="1" applyBorder="1" applyAlignment="1" applyProtection="1">
      <alignment horizontal="center" vertical="center"/>
      <protection locked="0"/>
    </xf>
    <xf numFmtId="3" fontId="5" fillId="0" borderId="27" xfId="0" applyNumberFormat="1" applyFont="1" applyFill="1" applyBorder="1" applyAlignment="1" applyProtection="1">
      <alignment horizontal="right" vertical="center"/>
      <protection locked="0"/>
    </xf>
    <xf numFmtId="49" fontId="15" fillId="0" borderId="1" xfId="0" applyNumberFormat="1" applyFont="1" applyBorder="1" applyAlignment="1">
      <alignment horizontal="center" vertical="center"/>
    </xf>
    <xf numFmtId="164" fontId="14" fillId="0" borderId="21" xfId="0" applyNumberFormat="1" applyFont="1" applyFill="1" applyBorder="1" applyAlignment="1" applyProtection="1">
      <alignment horizontal="center" vertical="center"/>
      <protection locked="0"/>
    </xf>
    <xf numFmtId="3" fontId="14" fillId="0" borderId="26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164" fontId="20" fillId="0" borderId="0" xfId="0" applyNumberFormat="1" applyFont="1" applyFill="1" applyBorder="1" applyAlignment="1" applyProtection="1">
      <alignment horizontal="centerContinuous"/>
      <protection locked="0"/>
    </xf>
    <xf numFmtId="0" fontId="20" fillId="0" borderId="0" xfId="0" applyNumberFormat="1" applyFont="1" applyFill="1" applyBorder="1" applyAlignment="1" applyProtection="1">
      <alignment horizontal="centerContinuous"/>
      <protection locked="0"/>
    </xf>
    <xf numFmtId="165" fontId="21" fillId="0" borderId="0" xfId="0" applyNumberFormat="1" applyFont="1" applyFill="1" applyBorder="1" applyAlignment="1" applyProtection="1">
      <alignment horizontal="centerContinuous"/>
      <protection locked="0"/>
    </xf>
    <xf numFmtId="0" fontId="15" fillId="0" borderId="0" xfId="0" applyNumberFormat="1" applyFont="1" applyFill="1" applyBorder="1" applyAlignment="1" applyProtection="1">
      <alignment horizontal="left" vertical="center"/>
      <protection locked="0"/>
    </xf>
    <xf numFmtId="164" fontId="20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2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9" fillId="0" borderId="0" xfId="0" applyNumberFormat="1" applyFont="1" applyFill="1" applyBorder="1" applyAlignment="1" applyProtection="1">
      <alignment horizontal="centerContinuous"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0" applyNumberFormat="1" applyFont="1" applyFill="1" applyBorder="1" applyAlignment="1" applyProtection="1">
      <alignment horizontal="center" vertical="top" wrapText="1"/>
      <protection locked="0"/>
    </xf>
    <xf numFmtId="0" fontId="2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5" xfId="0" applyNumberFormat="1" applyFont="1" applyFill="1" applyBorder="1" applyAlignment="1" applyProtection="1">
      <alignment horizontal="center" vertical="center"/>
      <protection locked="0"/>
    </xf>
    <xf numFmtId="0" fontId="26" fillId="0" borderId="6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19" fillId="0" borderId="0" xfId="0" applyFont="1" applyAlignment="1">
      <alignment/>
    </xf>
    <xf numFmtId="0" fontId="13" fillId="0" borderId="22" xfId="0" applyNumberFormat="1" applyFont="1" applyFill="1" applyBorder="1" applyAlignment="1" applyProtection="1">
      <alignment horizontal="center" vertical="center"/>
      <protection locked="0"/>
    </xf>
    <xf numFmtId="3" fontId="15" fillId="0" borderId="24" xfId="0" applyNumberFormat="1" applyFont="1" applyFill="1" applyBorder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horizontal="centerContinuous"/>
      <protection locked="0"/>
    </xf>
    <xf numFmtId="3" fontId="8" fillId="0" borderId="17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1" fontId="5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2" xfId="18" applyNumberFormat="1" applyFont="1" applyFill="1" applyBorder="1" applyAlignment="1" applyProtection="1">
      <alignment vertical="center" wrapText="1"/>
      <protection locked="0"/>
    </xf>
    <xf numFmtId="44" fontId="5" fillId="0" borderId="2" xfId="18" applyFont="1" applyFill="1" applyBorder="1" applyAlignment="1" applyProtection="1">
      <alignment vertical="center" wrapText="1"/>
      <protection locked="0"/>
    </xf>
    <xf numFmtId="0" fontId="29" fillId="0" borderId="1" xfId="0" applyNumberFormat="1" applyFont="1" applyFill="1" applyBorder="1" applyAlignment="1" applyProtection="1">
      <alignment horizontal="centerContinuous" vertical="center"/>
      <protection locked="0"/>
    </xf>
    <xf numFmtId="0" fontId="29" fillId="0" borderId="0" xfId="0" applyNumberFormat="1" applyFont="1" applyFill="1" applyBorder="1" applyAlignment="1" applyProtection="1">
      <alignment vertical="center"/>
      <protection locked="0"/>
    </xf>
    <xf numFmtId="49" fontId="5" fillId="0" borderId="1" xfId="0" applyNumberFormat="1" applyFont="1" applyFill="1" applyBorder="1" applyAlignment="1" applyProtection="1">
      <alignment horizontal="centerContinuous" vertical="center"/>
      <protection locked="0"/>
    </xf>
    <xf numFmtId="0" fontId="14" fillId="0" borderId="28" xfId="0" applyFont="1" applyBorder="1" applyAlignment="1">
      <alignment vertical="center"/>
    </xf>
    <xf numFmtId="3" fontId="5" fillId="0" borderId="29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164" fontId="29" fillId="0" borderId="2" xfId="0" applyNumberFormat="1" applyFont="1" applyFill="1" applyBorder="1" applyAlignment="1" applyProtection="1">
      <alignment horizontal="center" vertical="center"/>
      <protection locked="0"/>
    </xf>
    <xf numFmtId="3" fontId="29" fillId="0" borderId="24" xfId="0" applyNumberFormat="1" applyFont="1" applyFill="1" applyBorder="1" applyAlignment="1" applyProtection="1">
      <alignment horizontal="right" vertical="center"/>
      <protection locked="0"/>
    </xf>
    <xf numFmtId="3" fontId="29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30" xfId="0" applyNumberFormat="1" applyFont="1" applyFill="1" applyBorder="1" applyAlignment="1" applyProtection="1">
      <alignment horizontal="centerContinuous" vertical="center" wrapText="1"/>
      <protection locked="0"/>
    </xf>
    <xf numFmtId="3" fontId="5" fillId="0" borderId="24" xfId="0" applyNumberFormat="1" applyFont="1" applyFill="1" applyBorder="1" applyAlignment="1" applyProtection="1">
      <alignment vertical="center"/>
      <protection locked="0"/>
    </xf>
    <xf numFmtId="164" fontId="14" fillId="0" borderId="24" xfId="0" applyNumberFormat="1" applyFont="1" applyFill="1" applyBorder="1" applyAlignment="1" applyProtection="1">
      <alignment horizontal="center" vertical="center"/>
      <protection locked="0"/>
    </xf>
    <xf numFmtId="164" fontId="14" fillId="0" borderId="31" xfId="0" applyNumberFormat="1" applyFont="1" applyFill="1" applyBorder="1" applyAlignment="1" applyProtection="1">
      <alignment horizontal="center" vertical="center"/>
      <protection locked="0"/>
    </xf>
    <xf numFmtId="164" fontId="14" fillId="0" borderId="27" xfId="0" applyNumberFormat="1" applyFont="1" applyFill="1" applyBorder="1" applyAlignment="1" applyProtection="1">
      <alignment horizontal="center" vertical="center"/>
      <protection locked="0"/>
    </xf>
    <xf numFmtId="3" fontId="14" fillId="0" borderId="32" xfId="0" applyNumberFormat="1" applyFont="1" applyFill="1" applyBorder="1" applyAlignment="1" applyProtection="1">
      <alignment horizontal="right" vertical="center"/>
      <protection locked="0"/>
    </xf>
    <xf numFmtId="3" fontId="14" fillId="0" borderId="33" xfId="0" applyNumberFormat="1" applyFont="1" applyFill="1" applyBorder="1" applyAlignment="1" applyProtection="1">
      <alignment horizontal="right" vertical="center"/>
      <protection locked="0"/>
    </xf>
    <xf numFmtId="3" fontId="5" fillId="0" borderId="34" xfId="0" applyNumberFormat="1" applyFont="1" applyFill="1" applyBorder="1" applyAlignment="1" applyProtection="1">
      <alignment horizontal="right" vertical="center"/>
      <protection locked="0"/>
    </xf>
    <xf numFmtId="0" fontId="13" fillId="0" borderId="35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left" vertical="center"/>
      <protection locked="0"/>
    </xf>
    <xf numFmtId="0" fontId="29" fillId="0" borderId="2" xfId="0" applyNumberFormat="1" applyFont="1" applyFill="1" applyBorder="1" applyAlignment="1" applyProtection="1">
      <alignment vertical="center" wrapText="1"/>
      <protection locked="0"/>
    </xf>
    <xf numFmtId="49" fontId="29" fillId="0" borderId="1" xfId="0" applyNumberFormat="1" applyFont="1" applyFill="1" applyBorder="1" applyAlignment="1" applyProtection="1">
      <alignment horizontal="centerContinuous" vertical="center"/>
      <protection locked="0"/>
    </xf>
    <xf numFmtId="0" fontId="23" fillId="0" borderId="10" xfId="0" applyFont="1" applyBorder="1" applyAlignment="1">
      <alignment horizontal="center" vertical="center"/>
    </xf>
    <xf numFmtId="0" fontId="26" fillId="0" borderId="14" xfId="0" applyNumberFormat="1" applyFont="1" applyFill="1" applyBorder="1" applyAlignment="1" applyProtection="1">
      <alignment horizontal="center" vertical="center"/>
      <protection locked="0"/>
    </xf>
    <xf numFmtId="3" fontId="8" fillId="0" borderId="11" xfId="0" applyNumberFormat="1" applyFont="1" applyFill="1" applyBorder="1" applyAlignment="1" applyProtection="1">
      <alignment horizontal="right" vertical="center"/>
      <protection locked="0"/>
    </xf>
    <xf numFmtId="3" fontId="27" fillId="0" borderId="11" xfId="0" applyNumberFormat="1" applyFont="1" applyBorder="1" applyAlignment="1">
      <alignment vertical="center"/>
    </xf>
    <xf numFmtId="0" fontId="23" fillId="0" borderId="4" xfId="0" applyNumberFormat="1" applyFont="1" applyFill="1" applyBorder="1" applyAlignment="1" applyProtection="1">
      <alignment horizontal="center" wrapText="1"/>
      <protection locked="0"/>
    </xf>
    <xf numFmtId="0" fontId="23" fillId="0" borderId="2" xfId="0" applyNumberFormat="1" applyFont="1" applyFill="1" applyBorder="1" applyAlignment="1" applyProtection="1">
      <alignment horizontal="center" vertical="top" wrapText="1"/>
      <protection locked="0"/>
    </xf>
    <xf numFmtId="164" fontId="15" fillId="0" borderId="24" xfId="0" applyNumberFormat="1" applyFont="1" applyFill="1" applyBorder="1" applyAlignment="1" applyProtection="1">
      <alignment horizontal="center" vertical="center"/>
      <protection locked="0"/>
    </xf>
    <xf numFmtId="3" fontId="14" fillId="0" borderId="28" xfId="0" applyNumberFormat="1" applyFont="1" applyFill="1" applyBorder="1" applyAlignment="1" applyProtection="1">
      <alignment horizontal="center" vertical="center"/>
      <protection locked="0"/>
    </xf>
    <xf numFmtId="0" fontId="27" fillId="0" borderId="21" xfId="0" applyFont="1" applyBorder="1" applyAlignment="1">
      <alignment vertical="center"/>
    </xf>
    <xf numFmtId="3" fontId="14" fillId="0" borderId="24" xfId="0" applyNumberFormat="1" applyFont="1" applyFill="1" applyBorder="1" applyAlignment="1" applyProtection="1">
      <alignment horizontal="center" vertical="center"/>
      <protection locked="0"/>
    </xf>
    <xf numFmtId="3" fontId="5" fillId="0" borderId="12" xfId="0" applyNumberFormat="1" applyFont="1" applyFill="1" applyBorder="1" applyAlignment="1" applyProtection="1">
      <alignment vertical="center"/>
      <protection locked="0"/>
    </xf>
    <xf numFmtId="3" fontId="5" fillId="0" borderId="36" xfId="0" applyNumberFormat="1" applyFont="1" applyBorder="1" applyAlignment="1">
      <alignment vertical="center"/>
    </xf>
    <xf numFmtId="44" fontId="5" fillId="0" borderId="2" xfId="18" applyFont="1" applyFill="1" applyBorder="1" applyAlignment="1" applyProtection="1">
      <alignment horizontal="left" vertical="center" wrapText="1"/>
      <protection locked="0"/>
    </xf>
    <xf numFmtId="164" fontId="5" fillId="0" borderId="2" xfId="18" applyNumberFormat="1" applyFont="1" applyFill="1" applyBorder="1" applyAlignment="1" applyProtection="1">
      <alignment horizontal="left" vertical="center" wrapText="1"/>
      <protection locked="0"/>
    </xf>
    <xf numFmtId="0" fontId="16" fillId="0" borderId="18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3" fontId="29" fillId="0" borderId="16" xfId="0" applyNumberFormat="1" applyFont="1" applyBorder="1" applyAlignment="1">
      <alignment horizontal="centerContinuous" vertical="center"/>
    </xf>
    <xf numFmtId="0" fontId="29" fillId="0" borderId="17" xfId="0" applyFont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6" fillId="0" borderId="25" xfId="0" applyFont="1" applyBorder="1" applyAlignment="1">
      <alignment vertical="center"/>
    </xf>
    <xf numFmtId="3" fontId="5" fillId="0" borderId="23" xfId="0" applyNumberFormat="1" applyFont="1" applyFill="1" applyBorder="1" applyAlignment="1" applyProtection="1">
      <alignment horizontal="right" vertical="center"/>
      <protection locked="0"/>
    </xf>
    <xf numFmtId="3" fontId="8" fillId="0" borderId="21" xfId="0" applyNumberFormat="1" applyFont="1" applyBorder="1" applyAlignment="1">
      <alignment horizontal="right" vertical="center"/>
    </xf>
    <xf numFmtId="3" fontId="29" fillId="0" borderId="21" xfId="0" applyNumberFormat="1" applyFont="1" applyBorder="1" applyAlignment="1">
      <alignment horizontal="centerContinuous" vertical="center"/>
    </xf>
    <xf numFmtId="0" fontId="8" fillId="0" borderId="21" xfId="0" applyNumberFormat="1" applyFont="1" applyFill="1" applyBorder="1" applyAlignment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vertical="center" wrapText="1"/>
      <protection locked="0"/>
    </xf>
    <xf numFmtId="0" fontId="10" fillId="0" borderId="35" xfId="0" applyFont="1" applyBorder="1" applyAlignment="1">
      <alignment horizontal="center" vertical="center"/>
    </xf>
    <xf numFmtId="0" fontId="8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NumberFormat="1" applyFont="1" applyFill="1" applyBorder="1" applyAlignment="1" applyProtection="1">
      <alignment horizontal="center" vertical="center"/>
      <protection locked="0"/>
    </xf>
    <xf numFmtId="49" fontId="15" fillId="0" borderId="1" xfId="0" applyNumberFormat="1" applyFont="1" applyFill="1" applyBorder="1" applyAlignment="1" applyProtection="1">
      <alignment horizontal="centerContinuous" vertical="center"/>
      <protection locked="0"/>
    </xf>
    <xf numFmtId="0" fontId="15" fillId="0" borderId="7" xfId="0" applyNumberFormat="1" applyFont="1" applyFill="1" applyBorder="1" applyAlignment="1" applyProtection="1">
      <alignment vertical="center" wrapText="1"/>
      <protection locked="0"/>
    </xf>
    <xf numFmtId="3" fontId="14" fillId="0" borderId="38" xfId="0" applyNumberFormat="1" applyFont="1" applyFill="1" applyBorder="1" applyAlignment="1" applyProtection="1">
      <alignment horizontal="right" vertical="center"/>
      <protection locked="0"/>
    </xf>
    <xf numFmtId="3" fontId="8" fillId="0" borderId="25" xfId="0" applyNumberFormat="1" applyFont="1" applyBorder="1" applyAlignment="1">
      <alignment vertical="center"/>
    </xf>
    <xf numFmtId="3" fontId="14" fillId="0" borderId="39" xfId="0" applyNumberFormat="1" applyFont="1" applyFill="1" applyBorder="1" applyAlignment="1" applyProtection="1">
      <alignment horizontal="center" vertical="center"/>
      <protection locked="0"/>
    </xf>
    <xf numFmtId="0" fontId="14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5" xfId="0" applyNumberFormat="1" applyFont="1" applyFill="1" applyBorder="1" applyAlignment="1" applyProtection="1">
      <alignment horizontal="centerContinuous" vertical="center"/>
      <protection locked="0"/>
    </xf>
    <xf numFmtId="0" fontId="5" fillId="0" borderId="40" xfId="0" applyNumberFormat="1" applyFont="1" applyFill="1" applyBorder="1" applyAlignment="1" applyProtection="1">
      <alignment horizontal="centerContinuous" vertical="center"/>
      <protection locked="0"/>
    </xf>
    <xf numFmtId="3" fontId="14" fillId="0" borderId="22" xfId="0" applyNumberFormat="1" applyFont="1" applyFill="1" applyBorder="1" applyAlignment="1" applyProtection="1">
      <alignment horizontal="center" vertical="center"/>
      <protection locked="0"/>
    </xf>
    <xf numFmtId="3" fontId="5" fillId="0" borderId="22" xfId="0" applyNumberFormat="1" applyFont="1" applyFill="1" applyBorder="1" applyAlignment="1" applyProtection="1">
      <alignment horizontal="right" vertical="center"/>
      <protection locked="0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9" xfId="0" applyNumberFormat="1" applyFont="1" applyFill="1" applyBorder="1" applyAlignment="1" applyProtection="1">
      <alignment vertical="center" wrapText="1"/>
      <protection locked="0"/>
    </xf>
    <xf numFmtId="0" fontId="5" fillId="0" borderId="28" xfId="0" applyNumberFormat="1" applyFont="1" applyFill="1" applyBorder="1" applyAlignment="1" applyProtection="1">
      <alignment vertical="center" wrapText="1"/>
      <protection locked="0"/>
    </xf>
    <xf numFmtId="3" fontId="14" fillId="0" borderId="24" xfId="0" applyNumberFormat="1" applyFont="1" applyFill="1" applyBorder="1" applyAlignment="1" applyProtection="1">
      <alignment horizontal="right" vertical="center"/>
      <protection locked="0"/>
    </xf>
    <xf numFmtId="3" fontId="8" fillId="0" borderId="21" xfId="0" applyNumberFormat="1" applyFont="1" applyBorder="1" applyAlignment="1">
      <alignment vertical="center"/>
    </xf>
    <xf numFmtId="0" fontId="13" fillId="0" borderId="41" xfId="0" applyNumberFormat="1" applyFont="1" applyFill="1" applyBorder="1" applyAlignment="1" applyProtection="1">
      <alignment horizontal="center" vertical="center"/>
      <protection locked="0"/>
    </xf>
    <xf numFmtId="164" fontId="14" fillId="0" borderId="42" xfId="0" applyNumberFormat="1" applyFont="1" applyFill="1" applyBorder="1" applyAlignment="1" applyProtection="1">
      <alignment horizontal="center" vertical="center"/>
      <protection locked="0"/>
    </xf>
    <xf numFmtId="164" fontId="14" fillId="0" borderId="41" xfId="0" applyNumberFormat="1" applyFont="1" applyFill="1" applyBorder="1" applyAlignment="1" applyProtection="1">
      <alignment horizontal="center" vertical="center"/>
      <protection locked="0"/>
    </xf>
    <xf numFmtId="164" fontId="5" fillId="0" borderId="43" xfId="0" applyNumberFormat="1" applyFont="1" applyFill="1" applyBorder="1" applyAlignment="1" applyProtection="1">
      <alignment horizontal="center" vertical="center"/>
      <protection locked="0"/>
    </xf>
    <xf numFmtId="0" fontId="14" fillId="0" borderId="44" xfId="0" applyFont="1" applyBorder="1" applyAlignment="1">
      <alignment vertical="center"/>
    </xf>
    <xf numFmtId="164" fontId="14" fillId="0" borderId="43" xfId="0" applyNumberFormat="1" applyFont="1" applyFill="1" applyBorder="1" applyAlignment="1" applyProtection="1">
      <alignment horizontal="center" vertical="center"/>
      <protection locked="0"/>
    </xf>
    <xf numFmtId="0" fontId="16" fillId="0" borderId="42" xfId="0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3" fontId="14" fillId="0" borderId="41" xfId="0" applyNumberFormat="1" applyFont="1" applyFill="1" applyBorder="1" applyAlignment="1" applyProtection="1">
      <alignment horizontal="right" vertical="center"/>
      <protection locked="0"/>
    </xf>
    <xf numFmtId="3" fontId="5" fillId="0" borderId="43" xfId="0" applyNumberFormat="1" applyFont="1" applyFill="1" applyBorder="1" applyAlignment="1" applyProtection="1">
      <alignment horizontal="right" vertical="center"/>
      <protection locked="0"/>
    </xf>
    <xf numFmtId="3" fontId="14" fillId="0" borderId="42" xfId="0" applyNumberFormat="1" applyFont="1" applyFill="1" applyBorder="1" applyAlignment="1" applyProtection="1">
      <alignment horizontal="right" vertical="center"/>
      <protection locked="0"/>
    </xf>
    <xf numFmtId="164" fontId="14" fillId="0" borderId="45" xfId="0" applyNumberFormat="1" applyFont="1" applyFill="1" applyBorder="1" applyAlignment="1" applyProtection="1">
      <alignment horizontal="center" vertical="center"/>
      <protection locked="0"/>
    </xf>
    <xf numFmtId="0" fontId="5" fillId="0" borderId="46" xfId="0" applyNumberFormat="1" applyFont="1" applyFill="1" applyBorder="1" applyAlignment="1" applyProtection="1">
      <alignment horizontal="centerContinuous" vertical="center"/>
      <protection locked="0"/>
    </xf>
    <xf numFmtId="0" fontId="5" fillId="0" borderId="31" xfId="0" applyNumberFormat="1" applyFont="1" applyFill="1" applyBorder="1" applyAlignment="1" applyProtection="1">
      <alignment vertical="center" wrapText="1"/>
      <protection locked="0"/>
    </xf>
    <xf numFmtId="164" fontId="5" fillId="0" borderId="31" xfId="0" applyNumberFormat="1" applyFont="1" applyFill="1" applyBorder="1" applyAlignment="1" applyProtection="1">
      <alignment horizontal="center" vertical="center"/>
      <protection locked="0"/>
    </xf>
    <xf numFmtId="164" fontId="5" fillId="0" borderId="47" xfId="0" applyNumberFormat="1" applyFont="1" applyFill="1" applyBorder="1" applyAlignment="1" applyProtection="1">
      <alignment horizontal="center" vertical="center"/>
      <protection locked="0"/>
    </xf>
    <xf numFmtId="3" fontId="5" fillId="0" borderId="48" xfId="0" applyNumberFormat="1" applyFont="1" applyFill="1" applyBorder="1" applyAlignment="1" applyProtection="1">
      <alignment horizontal="right" vertical="center"/>
      <protection locked="0"/>
    </xf>
    <xf numFmtId="3" fontId="5" fillId="0" borderId="49" xfId="0" applyNumberFormat="1" applyFont="1" applyFill="1" applyBorder="1" applyAlignment="1" applyProtection="1">
      <alignment horizontal="right" vertical="center"/>
      <protection locked="0"/>
    </xf>
    <xf numFmtId="0" fontId="5" fillId="0" borderId="8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9" xfId="0" applyNumberFormat="1" applyFont="1" applyFill="1" applyBorder="1" applyAlignment="1" applyProtection="1">
      <alignment horizontal="center" vertical="center"/>
      <protection locked="0"/>
    </xf>
    <xf numFmtId="3" fontId="28" fillId="0" borderId="21" xfId="0" applyNumberFormat="1" applyFont="1" applyFill="1" applyBorder="1" applyAlignment="1" applyProtection="1">
      <alignment vertical="center"/>
      <protection locked="0"/>
    </xf>
    <xf numFmtId="3" fontId="28" fillId="0" borderId="11" xfId="0" applyNumberFormat="1" applyFont="1" applyFill="1" applyBorder="1" applyAlignment="1" applyProtection="1">
      <alignment vertical="center"/>
      <protection locked="0"/>
    </xf>
    <xf numFmtId="0" fontId="16" fillId="0" borderId="40" xfId="0" applyNumberFormat="1" applyFont="1" applyFill="1" applyBorder="1" applyAlignment="1" applyProtection="1">
      <alignment horizontal="centerContinuous" vertical="center"/>
      <protection locked="0"/>
    </xf>
    <xf numFmtId="0" fontId="16" fillId="0" borderId="2" xfId="0" applyNumberFormat="1" applyFont="1" applyFill="1" applyBorder="1" applyAlignment="1" applyProtection="1">
      <alignment vertical="center" wrapText="1"/>
      <protection locked="0"/>
    </xf>
    <xf numFmtId="164" fontId="30" fillId="0" borderId="24" xfId="0" applyNumberFormat="1" applyFont="1" applyFill="1" applyBorder="1" applyAlignment="1" applyProtection="1">
      <alignment horizontal="center" vertical="center"/>
      <protection locked="0"/>
    </xf>
    <xf numFmtId="164" fontId="30" fillId="0" borderId="43" xfId="0" applyNumberFormat="1" applyFont="1" applyFill="1" applyBorder="1" applyAlignment="1" applyProtection="1">
      <alignment horizontal="center" vertical="center"/>
      <protection locked="0"/>
    </xf>
    <xf numFmtId="3" fontId="16" fillId="0" borderId="24" xfId="0" applyNumberFormat="1" applyFont="1" applyFill="1" applyBorder="1" applyAlignment="1" applyProtection="1">
      <alignment horizontal="right" vertical="center"/>
      <protection locked="0"/>
    </xf>
    <xf numFmtId="3" fontId="16" fillId="0" borderId="12" xfId="0" applyNumberFormat="1" applyFont="1" applyFill="1" applyBorder="1" applyAlignment="1" applyProtection="1">
      <alignment horizontal="right" vertical="center"/>
      <protection locked="0"/>
    </xf>
    <xf numFmtId="0" fontId="30" fillId="0" borderId="0" xfId="0" applyNumberFormat="1" applyFont="1" applyFill="1" applyBorder="1" applyAlignment="1" applyProtection="1">
      <alignment vertical="center"/>
      <protection locked="0"/>
    </xf>
    <xf numFmtId="0" fontId="16" fillId="0" borderId="28" xfId="0" applyNumberFormat="1" applyFont="1" applyFill="1" applyBorder="1" applyAlignment="1" applyProtection="1">
      <alignment vertical="center" wrapText="1"/>
      <protection locked="0"/>
    </xf>
    <xf numFmtId="1" fontId="16" fillId="0" borderId="1" xfId="0" applyNumberFormat="1" applyFont="1" applyFill="1" applyBorder="1" applyAlignment="1" applyProtection="1">
      <alignment horizontal="centerContinuous" vertical="center"/>
      <protection locked="0"/>
    </xf>
    <xf numFmtId="44" fontId="16" fillId="0" borderId="2" xfId="18" applyFont="1" applyFill="1" applyBorder="1" applyAlignment="1" applyProtection="1">
      <alignment horizontal="left" vertical="center" wrapText="1"/>
      <protection locked="0"/>
    </xf>
    <xf numFmtId="164" fontId="16" fillId="0" borderId="2" xfId="0" applyNumberFormat="1" applyFont="1" applyFill="1" applyBorder="1" applyAlignment="1" applyProtection="1">
      <alignment horizontal="center" vertical="center"/>
      <protection locked="0"/>
    </xf>
    <xf numFmtId="164" fontId="16" fillId="0" borderId="43" xfId="0" applyNumberFormat="1" applyFont="1" applyFill="1" applyBorder="1" applyAlignment="1" applyProtection="1">
      <alignment horizontal="center" vertical="center"/>
      <protection locked="0"/>
    </xf>
    <xf numFmtId="3" fontId="16" fillId="0" borderId="24" xfId="0" applyNumberFormat="1" applyFont="1" applyFill="1" applyBorder="1" applyAlignment="1" applyProtection="1">
      <alignment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1" fontId="5" fillId="0" borderId="46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31" xfId="18" applyNumberFormat="1" applyFont="1" applyFill="1" applyBorder="1" applyAlignment="1" applyProtection="1">
      <alignment vertical="center" wrapText="1"/>
      <protection locked="0"/>
    </xf>
    <xf numFmtId="3" fontId="14" fillId="0" borderId="12" xfId="0" applyNumberFormat="1" applyFont="1" applyFill="1" applyBorder="1" applyAlignment="1" applyProtection="1">
      <alignment horizontal="right" vertical="center"/>
      <protection locked="0"/>
    </xf>
    <xf numFmtId="164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NumberFormat="1" applyFont="1" applyFill="1" applyBorder="1" applyAlignment="1" applyProtection="1">
      <alignment horizontal="centerContinuous" vertical="center"/>
      <protection locked="0"/>
    </xf>
    <xf numFmtId="0" fontId="14" fillId="0" borderId="1" xfId="0" applyNumberFormat="1" applyFont="1" applyFill="1" applyBorder="1" applyAlignment="1" applyProtection="1">
      <alignment horizontal="centerContinuous" vertical="center"/>
      <protection locked="0"/>
    </xf>
    <xf numFmtId="0" fontId="14" fillId="0" borderId="2" xfId="0" applyNumberFormat="1" applyFont="1" applyFill="1" applyBorder="1" applyAlignment="1" applyProtection="1">
      <alignment vertical="center" wrapText="1"/>
      <protection locked="0"/>
    </xf>
    <xf numFmtId="3" fontId="14" fillId="0" borderId="21" xfId="0" applyNumberFormat="1" applyFont="1" applyFill="1" applyBorder="1" applyAlignment="1" applyProtection="1">
      <alignment vertical="center"/>
      <protection locked="0"/>
    </xf>
    <xf numFmtId="0" fontId="14" fillId="0" borderId="50" xfId="0" applyNumberFormat="1" applyFont="1" applyFill="1" applyBorder="1" applyAlignment="1" applyProtection="1">
      <alignment horizontal="centerContinuous" vertical="center"/>
      <protection locked="0"/>
    </xf>
    <xf numFmtId="0" fontId="14" fillId="0" borderId="51" xfId="0" applyNumberFormat="1" applyFont="1" applyFill="1" applyBorder="1" applyAlignment="1" applyProtection="1">
      <alignment vertical="center" wrapText="1"/>
      <protection locked="0"/>
    </xf>
    <xf numFmtId="164" fontId="14" fillId="0" borderId="51" xfId="0" applyNumberFormat="1" applyFont="1" applyFill="1" applyBorder="1" applyAlignment="1" applyProtection="1">
      <alignment horizontal="center" vertical="center"/>
      <protection locked="0"/>
    </xf>
    <xf numFmtId="164" fontId="14" fillId="0" borderId="52" xfId="0" applyNumberFormat="1" applyFont="1" applyFill="1" applyBorder="1" applyAlignment="1" applyProtection="1">
      <alignment horizontal="center" vertical="center"/>
      <protection locked="0"/>
    </xf>
    <xf numFmtId="3" fontId="14" fillId="0" borderId="32" xfId="0" applyNumberFormat="1" applyFont="1" applyFill="1" applyBorder="1" applyAlignment="1" applyProtection="1">
      <alignment vertical="center"/>
      <protection locked="0"/>
    </xf>
    <xf numFmtId="0" fontId="8" fillId="0" borderId="53" xfId="0" applyNumberFormat="1" applyFont="1" applyFill="1" applyBorder="1" applyAlignment="1" applyProtection="1">
      <alignment horizontal="centerContinuous" vertical="center" wrapText="1"/>
      <protection locked="0"/>
    </xf>
    <xf numFmtId="3" fontId="14" fillId="0" borderId="23" xfId="0" applyNumberFormat="1" applyFont="1" applyFill="1" applyBorder="1" applyAlignment="1" applyProtection="1">
      <alignment vertical="center"/>
      <protection locked="0"/>
    </xf>
    <xf numFmtId="3" fontId="8" fillId="0" borderId="21" xfId="0" applyNumberFormat="1" applyFont="1" applyFill="1" applyBorder="1" applyAlignment="1" applyProtection="1">
      <alignment vertical="center"/>
      <protection locked="0"/>
    </xf>
    <xf numFmtId="164" fontId="5" fillId="0" borderId="22" xfId="0" applyNumberFormat="1" applyFont="1" applyFill="1" applyBorder="1" applyAlignment="1" applyProtection="1">
      <alignment horizontal="center" vertical="center"/>
      <protection locked="0"/>
    </xf>
    <xf numFmtId="164" fontId="5" fillId="0" borderId="45" xfId="0" applyNumberFormat="1" applyFont="1" applyFill="1" applyBorder="1" applyAlignment="1" applyProtection="1">
      <alignment horizontal="center" vertical="center"/>
      <protection locked="0"/>
    </xf>
    <xf numFmtId="164" fontId="5" fillId="0" borderId="48" xfId="0" applyNumberFormat="1" applyFont="1" applyFill="1" applyBorder="1" applyAlignment="1" applyProtection="1">
      <alignment horizontal="center" vertical="center"/>
      <protection locked="0"/>
    </xf>
    <xf numFmtId="0" fontId="21" fillId="0" borderId="20" xfId="0" applyNumberFormat="1" applyFont="1" applyFill="1" applyBorder="1" applyAlignment="1" applyProtection="1">
      <alignment horizontal="centerContinuous" vertical="center" wrapText="1"/>
      <protection locked="0"/>
    </xf>
    <xf numFmtId="0" fontId="21" fillId="0" borderId="37" xfId="0" applyNumberFormat="1" applyFont="1" applyFill="1" applyBorder="1" applyAlignment="1" applyProtection="1">
      <alignment horizontal="centerContinuous" vertical="center" wrapText="1"/>
      <protection locked="0"/>
    </xf>
    <xf numFmtId="0" fontId="23" fillId="0" borderId="35" xfId="0" applyFont="1" applyBorder="1" applyAlignment="1">
      <alignment horizontal="center" vertical="center"/>
    </xf>
    <xf numFmtId="0" fontId="26" fillId="0" borderId="26" xfId="0" applyNumberFormat="1" applyFont="1" applyFill="1" applyBorder="1" applyAlignment="1" applyProtection="1">
      <alignment horizontal="center" vertical="center"/>
      <protection locked="0"/>
    </xf>
    <xf numFmtId="3" fontId="8" fillId="0" borderId="25" xfId="0" applyNumberFormat="1" applyFont="1" applyFill="1" applyBorder="1" applyAlignment="1" applyProtection="1">
      <alignment horizontal="right" vertical="center"/>
      <protection locked="0"/>
    </xf>
    <xf numFmtId="3" fontId="15" fillId="0" borderId="27" xfId="0" applyNumberFormat="1" applyFont="1" applyFill="1" applyBorder="1" applyAlignment="1" applyProtection="1">
      <alignment vertical="center"/>
      <protection locked="0"/>
    </xf>
    <xf numFmtId="3" fontId="5" fillId="0" borderId="54" xfId="0" applyNumberFormat="1" applyFont="1" applyFill="1" applyBorder="1" applyAlignment="1" applyProtection="1">
      <alignment horizontal="right" vertical="center"/>
      <protection locked="0"/>
    </xf>
    <xf numFmtId="3" fontId="14" fillId="0" borderId="54" xfId="0" applyNumberFormat="1" applyFont="1" applyFill="1" applyBorder="1" applyAlignment="1" applyProtection="1">
      <alignment horizontal="right" vertical="center"/>
      <protection locked="0"/>
    </xf>
    <xf numFmtId="3" fontId="14" fillId="0" borderId="27" xfId="0" applyNumberFormat="1" applyFont="1" applyFill="1" applyBorder="1" applyAlignment="1" applyProtection="1">
      <alignment horizontal="right" vertical="center"/>
      <protection locked="0"/>
    </xf>
    <xf numFmtId="3" fontId="5" fillId="0" borderId="35" xfId="0" applyNumberFormat="1" applyFont="1" applyFill="1" applyBorder="1" applyAlignment="1" applyProtection="1">
      <alignment horizontal="right" vertical="center"/>
      <protection locked="0"/>
    </xf>
    <xf numFmtId="3" fontId="27" fillId="0" borderId="25" xfId="0" applyNumberFormat="1" applyFont="1" applyBorder="1" applyAlignment="1">
      <alignment vertical="center"/>
    </xf>
    <xf numFmtId="44" fontId="14" fillId="0" borderId="16" xfId="18" applyFont="1" applyFill="1" applyBorder="1" applyAlignment="1" applyProtection="1">
      <alignment horizontal="left" vertical="center" wrapText="1"/>
      <protection locked="0"/>
    </xf>
    <xf numFmtId="44" fontId="14" fillId="0" borderId="51" xfId="18" applyFont="1" applyFill="1" applyBorder="1" applyAlignment="1" applyProtection="1">
      <alignment horizontal="left" vertical="center" wrapText="1"/>
      <protection locked="0"/>
    </xf>
    <xf numFmtId="0" fontId="14" fillId="0" borderId="55" xfId="0" applyNumberFormat="1" applyFont="1" applyFill="1" applyBorder="1" applyAlignment="1" applyProtection="1">
      <alignment horizontal="centerContinuous" vertical="center"/>
      <protection locked="0"/>
    </xf>
    <xf numFmtId="0" fontId="14" fillId="0" borderId="28" xfId="0" applyNumberFormat="1" applyFont="1" applyFill="1" applyBorder="1" applyAlignment="1" applyProtection="1">
      <alignment vertical="center" wrapText="1"/>
      <protection locked="0"/>
    </xf>
    <xf numFmtId="164" fontId="14" fillId="0" borderId="28" xfId="0" applyNumberFormat="1" applyFont="1" applyFill="1" applyBorder="1" applyAlignment="1" applyProtection="1">
      <alignment horizontal="center" vertical="center"/>
      <protection locked="0"/>
    </xf>
    <xf numFmtId="3" fontId="14" fillId="0" borderId="36" xfId="0" applyNumberFormat="1" applyFont="1" applyFill="1" applyBorder="1" applyAlignment="1" applyProtection="1">
      <alignment horizontal="right" vertical="center"/>
      <protection locked="0"/>
    </xf>
    <xf numFmtId="3" fontId="14" fillId="0" borderId="29" xfId="0" applyNumberFormat="1" applyFont="1" applyFill="1" applyBorder="1" applyAlignment="1" applyProtection="1">
      <alignment horizontal="right" vertical="center"/>
      <protection locked="0"/>
    </xf>
    <xf numFmtId="0" fontId="5" fillId="0" borderId="56" xfId="0" applyNumberFormat="1" applyFont="1" applyFill="1" applyBorder="1" applyAlignment="1" applyProtection="1">
      <alignment horizontal="centerContinuous" vertical="center"/>
      <protection locked="0"/>
    </xf>
    <xf numFmtId="44" fontId="5" fillId="0" borderId="57" xfId="18" applyFont="1" applyFill="1" applyBorder="1" applyAlignment="1" applyProtection="1">
      <alignment horizontal="left" vertical="center" wrapText="1"/>
      <protection locked="0"/>
    </xf>
    <xf numFmtId="164" fontId="5" fillId="0" borderId="57" xfId="0" applyNumberFormat="1" applyFont="1" applyFill="1" applyBorder="1" applyAlignment="1" applyProtection="1">
      <alignment horizontal="center" vertical="center"/>
      <protection locked="0"/>
    </xf>
    <xf numFmtId="3" fontId="5" fillId="0" borderId="58" xfId="0" applyNumberFormat="1" applyFont="1" applyFill="1" applyBorder="1" applyAlignment="1" applyProtection="1">
      <alignment horizontal="right" vertical="center"/>
      <protection locked="0"/>
    </xf>
    <xf numFmtId="0" fontId="5" fillId="0" borderId="5" xfId="0" applyNumberFormat="1" applyFont="1" applyFill="1" applyBorder="1" applyAlignment="1" applyProtection="1">
      <alignment horizontal="centerContinuous" vertical="center"/>
      <protection locked="0"/>
    </xf>
    <xf numFmtId="44" fontId="5" fillId="0" borderId="6" xfId="18" applyFont="1" applyFill="1" applyBorder="1" applyAlignment="1" applyProtection="1">
      <alignment horizontal="left" vertical="center" wrapText="1"/>
      <protection locked="0"/>
    </xf>
    <xf numFmtId="164" fontId="5" fillId="0" borderId="6" xfId="0" applyNumberFormat="1" applyFont="1" applyFill="1" applyBorder="1" applyAlignment="1" applyProtection="1">
      <alignment horizontal="center" vertical="center"/>
      <protection locked="0"/>
    </xf>
    <xf numFmtId="3" fontId="5" fillId="0" borderId="14" xfId="0" applyNumberFormat="1" applyFont="1" applyFill="1" applyBorder="1" applyAlignment="1" applyProtection="1">
      <alignment horizontal="right" vertical="center"/>
      <protection locked="0"/>
    </xf>
    <xf numFmtId="3" fontId="5" fillId="0" borderId="59" xfId="0" applyNumberFormat="1" applyFont="1" applyFill="1" applyBorder="1" applyAlignment="1" applyProtection="1">
      <alignment horizontal="right" vertical="center"/>
      <protection locked="0"/>
    </xf>
    <xf numFmtId="3" fontId="5" fillId="0" borderId="43" xfId="0" applyNumberFormat="1" applyFont="1" applyFill="1" applyBorder="1" applyAlignment="1" applyProtection="1">
      <alignment vertical="center"/>
      <protection locked="0"/>
    </xf>
    <xf numFmtId="164" fontId="5" fillId="0" borderId="27" xfId="0" applyNumberFormat="1" applyFont="1" applyFill="1" applyBorder="1" applyAlignment="1" applyProtection="1">
      <alignment horizontal="center" vertical="center"/>
      <protection locked="0"/>
    </xf>
    <xf numFmtId="3" fontId="14" fillId="0" borderId="41" xfId="0" applyNumberFormat="1" applyFont="1" applyFill="1" applyBorder="1" applyAlignment="1" applyProtection="1">
      <alignment vertical="center"/>
      <protection locked="0"/>
    </xf>
    <xf numFmtId="3" fontId="5" fillId="0" borderId="23" xfId="0" applyNumberFormat="1" applyFont="1" applyFill="1" applyBorder="1" applyAlignment="1" applyProtection="1">
      <alignment vertical="center"/>
      <protection locked="0"/>
    </xf>
    <xf numFmtId="3" fontId="5" fillId="0" borderId="60" xfId="0" applyNumberFormat="1" applyFont="1" applyFill="1" applyBorder="1" applyAlignment="1" applyProtection="1">
      <alignment vertical="center"/>
      <protection locked="0"/>
    </xf>
    <xf numFmtId="164" fontId="14" fillId="0" borderId="25" xfId="0" applyNumberFormat="1" applyFont="1" applyFill="1" applyBorder="1" applyAlignment="1" applyProtection="1">
      <alignment horizontal="center" vertical="center"/>
      <protection locked="0"/>
    </xf>
    <xf numFmtId="164" fontId="14" fillId="0" borderId="61" xfId="0" applyNumberFormat="1" applyFont="1" applyFill="1" applyBorder="1" applyAlignment="1" applyProtection="1">
      <alignment horizontal="center" vertical="center"/>
      <protection locked="0"/>
    </xf>
    <xf numFmtId="164" fontId="5" fillId="0" borderId="26" xfId="0" applyNumberFormat="1" applyFont="1" applyFill="1" applyBorder="1" applyAlignment="1" applyProtection="1">
      <alignment horizontal="center" vertical="center"/>
      <protection locked="0"/>
    </xf>
    <xf numFmtId="164" fontId="5" fillId="0" borderId="62" xfId="0" applyNumberFormat="1" applyFont="1" applyFill="1" applyBorder="1" applyAlignment="1" applyProtection="1">
      <alignment horizontal="center" vertical="center"/>
      <protection locked="0"/>
    </xf>
    <xf numFmtId="164" fontId="14" fillId="0" borderId="54" xfId="0" applyNumberFormat="1" applyFont="1" applyFill="1" applyBorder="1" applyAlignment="1" applyProtection="1">
      <alignment horizontal="center" vertical="center"/>
      <protection locked="0"/>
    </xf>
    <xf numFmtId="164" fontId="29" fillId="0" borderId="27" xfId="0" applyNumberFormat="1" applyFont="1" applyFill="1" applyBorder="1" applyAlignment="1" applyProtection="1">
      <alignment horizontal="center" vertical="center"/>
      <protection locked="0"/>
    </xf>
    <xf numFmtId="164" fontId="5" fillId="0" borderId="38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E3" sqref="E3"/>
    </sheetView>
  </sheetViews>
  <sheetFormatPr defaultColWidth="9.00390625" defaultRowHeight="12.75"/>
  <cols>
    <col min="1" max="1" width="8.00390625" style="1" customWidth="1"/>
    <col min="2" max="2" width="31.75390625" style="1" customWidth="1"/>
    <col min="3" max="3" width="7.75390625" style="1" customWidth="1"/>
    <col min="4" max="5" width="16.375" style="1" customWidth="1"/>
    <col min="6" max="16384" width="10.00390625" style="1" customWidth="1"/>
  </cols>
  <sheetData>
    <row r="1" spans="4:5" s="11" customFormat="1" ht="15.75">
      <c r="D1" s="10" t="s">
        <v>16</v>
      </c>
      <c r="E1" s="10"/>
    </row>
    <row r="2" spans="1:5" s="11" customFormat="1" ht="13.5" customHeight="1">
      <c r="A2" s="27"/>
      <c r="B2" s="28"/>
      <c r="C2" s="8"/>
      <c r="D2" s="22" t="s">
        <v>110</v>
      </c>
      <c r="E2" s="22"/>
    </row>
    <row r="3" spans="1:5" s="11" customFormat="1" ht="14.25" customHeight="1">
      <c r="A3" s="27"/>
      <c r="B3" s="28"/>
      <c r="C3" s="8"/>
      <c r="D3" s="22" t="s">
        <v>13</v>
      </c>
      <c r="E3" s="22"/>
    </row>
    <row r="4" spans="1:5" s="11" customFormat="1" ht="13.5" customHeight="1">
      <c r="A4" s="27"/>
      <c r="B4" s="28"/>
      <c r="C4" s="43"/>
      <c r="D4" s="22" t="s">
        <v>72</v>
      </c>
      <c r="E4" s="22"/>
    </row>
    <row r="5" spans="1:5" s="11" customFormat="1" ht="15" customHeight="1" hidden="1">
      <c r="A5" s="27"/>
      <c r="B5" s="28"/>
      <c r="C5" s="43"/>
      <c r="D5" s="43"/>
      <c r="E5" s="22"/>
    </row>
    <row r="6" spans="1:5" s="11" customFormat="1" ht="15" customHeight="1">
      <c r="A6" s="27"/>
      <c r="B6" s="28"/>
      <c r="C6" s="43"/>
      <c r="D6" s="43"/>
      <c r="E6" s="22"/>
    </row>
    <row r="7" spans="1:5" s="11" customFormat="1" ht="81.75" customHeight="1">
      <c r="A7" s="6" t="s">
        <v>105</v>
      </c>
      <c r="B7" s="7"/>
      <c r="C7" s="8"/>
      <c r="D7" s="8"/>
      <c r="E7" s="9"/>
    </row>
    <row r="8" spans="1:5" s="11" customFormat="1" ht="13.5" customHeight="1" thickBot="1">
      <c r="A8" s="6"/>
      <c r="B8" s="7"/>
      <c r="C8" s="8"/>
      <c r="D8" s="8"/>
      <c r="E8" s="9" t="s">
        <v>10</v>
      </c>
    </row>
    <row r="9" spans="1:5" s="12" customFormat="1" ht="25.5">
      <c r="A9" s="17" t="s">
        <v>0</v>
      </c>
      <c r="B9" s="32" t="s">
        <v>1</v>
      </c>
      <c r="C9" s="18" t="s">
        <v>2</v>
      </c>
      <c r="D9" s="230" t="s">
        <v>3</v>
      </c>
      <c r="E9" s="56"/>
    </row>
    <row r="10" spans="1:5" s="12" customFormat="1" ht="14.25" customHeight="1">
      <c r="A10" s="13" t="s">
        <v>4</v>
      </c>
      <c r="B10" s="14"/>
      <c r="C10" s="15" t="s">
        <v>5</v>
      </c>
      <c r="D10" s="66" t="s">
        <v>9</v>
      </c>
      <c r="E10" s="38" t="s">
        <v>6</v>
      </c>
    </row>
    <row r="11" spans="1:5" s="21" customFormat="1" ht="12" thickBot="1">
      <c r="A11" s="30">
        <v>1</v>
      </c>
      <c r="B11" s="31">
        <v>2</v>
      </c>
      <c r="C11" s="31">
        <v>3</v>
      </c>
      <c r="D11" s="106">
        <v>4</v>
      </c>
      <c r="E11" s="39">
        <v>5</v>
      </c>
    </row>
    <row r="12" spans="1:5" s="37" customFormat="1" ht="39" customHeight="1" thickBot="1" thickTop="1">
      <c r="A12" s="50">
        <v>700</v>
      </c>
      <c r="B12" s="51" t="s">
        <v>85</v>
      </c>
      <c r="C12" s="52" t="s">
        <v>84</v>
      </c>
      <c r="D12" s="67">
        <f>SUM(D13)</f>
        <v>15000</v>
      </c>
      <c r="E12" s="46">
        <f>SUM(E13)</f>
        <v>15000</v>
      </c>
    </row>
    <row r="13" spans="1:5" s="37" customFormat="1" ht="33" customHeight="1" thickTop="1">
      <c r="A13" s="34">
        <v>70005</v>
      </c>
      <c r="B13" s="35" t="s">
        <v>86</v>
      </c>
      <c r="C13" s="36"/>
      <c r="D13" s="231">
        <f>SUM(D14:D17)</f>
        <v>15000</v>
      </c>
      <c r="E13" s="71">
        <f>SUM(E14:E17)</f>
        <v>15000</v>
      </c>
    </row>
    <row r="14" spans="1:5" s="37" customFormat="1" ht="19.5" customHeight="1">
      <c r="A14" s="116" t="s">
        <v>18</v>
      </c>
      <c r="B14" s="162" t="s">
        <v>19</v>
      </c>
      <c r="C14" s="23"/>
      <c r="D14" s="107"/>
      <c r="E14" s="49">
        <v>7000</v>
      </c>
    </row>
    <row r="15" spans="1:5" s="37" customFormat="1" ht="19.5" customHeight="1">
      <c r="A15" s="116" t="s">
        <v>102</v>
      </c>
      <c r="B15" s="162" t="s">
        <v>11</v>
      </c>
      <c r="C15" s="23"/>
      <c r="D15" s="107"/>
      <c r="E15" s="49">
        <v>8000</v>
      </c>
    </row>
    <row r="16" spans="1:5" s="37" customFormat="1" ht="30">
      <c r="A16" s="76" t="s">
        <v>88</v>
      </c>
      <c r="B16" s="73" t="s">
        <v>89</v>
      </c>
      <c r="C16" s="23"/>
      <c r="D16" s="107">
        <v>7000</v>
      </c>
      <c r="E16" s="49"/>
    </row>
    <row r="17" spans="1:5" s="37" customFormat="1" ht="19.5" customHeight="1" thickBot="1">
      <c r="A17" s="76" t="s">
        <v>104</v>
      </c>
      <c r="B17" s="73" t="s">
        <v>103</v>
      </c>
      <c r="C17" s="23"/>
      <c r="D17" s="107">
        <v>8000</v>
      </c>
      <c r="E17" s="49"/>
    </row>
    <row r="18" spans="1:5" s="24" customFormat="1" ht="23.25" customHeight="1" thickBot="1" thickTop="1">
      <c r="A18" s="57"/>
      <c r="B18" s="58" t="s">
        <v>8</v>
      </c>
      <c r="C18" s="161"/>
      <c r="D18" s="232">
        <f>D12</f>
        <v>15000</v>
      </c>
      <c r="E18" s="40">
        <f>E12</f>
        <v>15000</v>
      </c>
    </row>
    <row r="19" ht="16.5" thickTop="1"/>
  </sheetData>
  <printOptions horizontalCentered="1"/>
  <pageMargins left="0" right="0" top="0.984251968503937" bottom="0.5905511811023623" header="0.5118110236220472" footer="0.5118110236220472"/>
  <pageSetup firstPageNumber="7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G6" sqref="G6"/>
    </sheetView>
  </sheetViews>
  <sheetFormatPr defaultColWidth="9.00390625" defaultRowHeight="12.75"/>
  <cols>
    <col min="1" max="1" width="8.00390625" style="1" customWidth="1"/>
    <col min="2" max="2" width="31.75390625" style="1" customWidth="1"/>
    <col min="3" max="3" width="7.75390625" style="1" customWidth="1"/>
    <col min="4" max="4" width="0.12890625" style="1" hidden="1" customWidth="1"/>
    <col min="5" max="6" width="16.375" style="1" customWidth="1"/>
    <col min="7" max="16384" width="10.00390625" style="1" customWidth="1"/>
  </cols>
  <sheetData>
    <row r="1" spans="3:5" ht="15.75">
      <c r="C1" s="10"/>
      <c r="D1" s="10"/>
      <c r="E1" s="10" t="s">
        <v>14</v>
      </c>
    </row>
    <row r="2" spans="1:5" ht="14.25" customHeight="1">
      <c r="A2" s="3"/>
      <c r="B2" s="4"/>
      <c r="C2" s="22"/>
      <c r="D2" s="22"/>
      <c r="E2" s="22" t="s">
        <v>109</v>
      </c>
    </row>
    <row r="3" spans="1:5" ht="13.5" customHeight="1">
      <c r="A3" s="3"/>
      <c r="B3" s="4"/>
      <c r="C3" s="22"/>
      <c r="D3" s="22"/>
      <c r="E3" s="22" t="s">
        <v>13</v>
      </c>
    </row>
    <row r="4" spans="1:5" ht="15" customHeight="1">
      <c r="A4" s="3"/>
      <c r="B4" s="4"/>
      <c r="C4" s="22"/>
      <c r="D4" s="22"/>
      <c r="E4" s="22" t="s">
        <v>72</v>
      </c>
    </row>
    <row r="5" spans="1:5" ht="14.25" customHeight="1">
      <c r="A5" s="3"/>
      <c r="B5" s="4"/>
      <c r="C5" s="22"/>
      <c r="D5" s="22"/>
      <c r="E5" s="5"/>
    </row>
    <row r="6" spans="1:6" s="11" customFormat="1" ht="65.25" customHeight="1">
      <c r="A6" s="6" t="s">
        <v>90</v>
      </c>
      <c r="B6" s="7"/>
      <c r="C6" s="8"/>
      <c r="D6" s="8"/>
      <c r="E6" s="8"/>
      <c r="F6" s="8"/>
    </row>
    <row r="7" spans="1:6" s="11" customFormat="1" ht="22.5" customHeight="1" thickBot="1">
      <c r="A7" s="6"/>
      <c r="B7" s="7"/>
      <c r="C7" s="8"/>
      <c r="D7" s="8"/>
      <c r="E7" s="8"/>
      <c r="F7" s="108" t="s">
        <v>10</v>
      </c>
    </row>
    <row r="8" spans="1:6" s="12" customFormat="1" ht="26.25" customHeight="1">
      <c r="A8" s="25" t="s">
        <v>0</v>
      </c>
      <c r="B8" s="32" t="s">
        <v>1</v>
      </c>
      <c r="C8" s="18" t="s">
        <v>2</v>
      </c>
      <c r="D8" s="164" t="s">
        <v>15</v>
      </c>
      <c r="E8" s="56" t="s">
        <v>3</v>
      </c>
      <c r="F8" s="44"/>
    </row>
    <row r="9" spans="1:6" s="12" customFormat="1" ht="17.25" customHeight="1">
      <c r="A9" s="26" t="s">
        <v>4</v>
      </c>
      <c r="B9" s="14"/>
      <c r="C9" s="15" t="s">
        <v>5</v>
      </c>
      <c r="D9" s="163" t="s">
        <v>6</v>
      </c>
      <c r="E9" s="66" t="s">
        <v>9</v>
      </c>
      <c r="F9" s="38" t="s">
        <v>6</v>
      </c>
    </row>
    <row r="10" spans="1:6" s="21" customFormat="1" ht="12" customHeight="1" thickBot="1">
      <c r="A10" s="19">
        <v>1</v>
      </c>
      <c r="B10" s="20">
        <v>2</v>
      </c>
      <c r="C10" s="20">
        <v>3</v>
      </c>
      <c r="D10" s="131">
        <v>4</v>
      </c>
      <c r="E10" s="106">
        <v>5</v>
      </c>
      <c r="F10" s="39">
        <v>6</v>
      </c>
    </row>
    <row r="11" spans="1:6" s="21" customFormat="1" ht="35.25" customHeight="1" hidden="1" thickBot="1" thickTop="1">
      <c r="A11" s="50">
        <v>754</v>
      </c>
      <c r="B11" s="51" t="s">
        <v>32</v>
      </c>
      <c r="C11" s="52" t="s">
        <v>33</v>
      </c>
      <c r="D11" s="72">
        <f>D12+D15</f>
        <v>0</v>
      </c>
      <c r="E11" s="67">
        <f>SUM(E12+E15)</f>
        <v>0</v>
      </c>
      <c r="F11" s="46">
        <f>SUM(F12+F15)</f>
        <v>0</v>
      </c>
    </row>
    <row r="12" spans="1:6" s="21" customFormat="1" ht="20.25" customHeight="1" hidden="1" thickTop="1">
      <c r="A12" s="34">
        <v>75405</v>
      </c>
      <c r="B12" s="35" t="s">
        <v>34</v>
      </c>
      <c r="C12" s="126"/>
      <c r="D12" s="168"/>
      <c r="E12" s="128">
        <f>SUM(E13:E14)</f>
        <v>0</v>
      </c>
      <c r="F12" s="129">
        <f>SUM(F13:F14)</f>
        <v>0</v>
      </c>
    </row>
    <row r="13" spans="1:6" s="2" customFormat="1" ht="15" customHeight="1" hidden="1">
      <c r="A13" s="76" t="s">
        <v>18</v>
      </c>
      <c r="B13" s="73" t="s">
        <v>19</v>
      </c>
      <c r="C13" s="23"/>
      <c r="D13" s="75"/>
      <c r="E13" s="69"/>
      <c r="F13" s="41"/>
    </row>
    <row r="14" spans="1:6" s="2" customFormat="1" ht="15" customHeight="1" hidden="1">
      <c r="A14" s="132">
        <v>4250</v>
      </c>
      <c r="B14" s="134" t="s">
        <v>35</v>
      </c>
      <c r="C14" s="133"/>
      <c r="D14" s="75"/>
      <c r="E14" s="69"/>
      <c r="F14" s="41"/>
    </row>
    <row r="15" spans="1:6" s="2" customFormat="1" ht="18" customHeight="1" hidden="1">
      <c r="A15" s="34">
        <v>75414</v>
      </c>
      <c r="B15" s="35" t="s">
        <v>47</v>
      </c>
      <c r="C15" s="165"/>
      <c r="D15" s="78">
        <f>SUM(D16:D17)</f>
        <v>0</v>
      </c>
      <c r="E15" s="158"/>
      <c r="F15" s="47">
        <f>SUM(F16:F17)</f>
        <v>0</v>
      </c>
    </row>
    <row r="16" spans="1:6" s="2" customFormat="1" ht="44.25" customHeight="1" hidden="1">
      <c r="A16" s="166" t="s">
        <v>48</v>
      </c>
      <c r="B16" s="167" t="s">
        <v>49</v>
      </c>
      <c r="C16" s="133"/>
      <c r="D16" s="75"/>
      <c r="E16" s="69"/>
      <c r="F16" s="41"/>
    </row>
    <row r="17" spans="1:6" s="2" customFormat="1" ht="17.25" customHeight="1" hidden="1" thickBot="1">
      <c r="A17" s="132">
        <v>4210</v>
      </c>
      <c r="B17" s="134" t="s">
        <v>19</v>
      </c>
      <c r="C17" s="133"/>
      <c r="D17" s="75"/>
      <c r="E17" s="69"/>
      <c r="F17" s="41"/>
    </row>
    <row r="18" spans="1:6" s="33" customFormat="1" ht="19.5" customHeight="1" hidden="1" thickBot="1" thickTop="1">
      <c r="A18" s="50">
        <v>801</v>
      </c>
      <c r="B18" s="51" t="s">
        <v>57</v>
      </c>
      <c r="C18" s="77" t="s">
        <v>58</v>
      </c>
      <c r="D18" s="182"/>
      <c r="E18" s="67">
        <f>E19+E25+E28</f>
        <v>0</v>
      </c>
      <c r="F18" s="46">
        <f>F19+F25+F28</f>
        <v>0</v>
      </c>
    </row>
    <row r="19" spans="1:6" s="33" customFormat="1" ht="19.5" customHeight="1" hidden="1" thickTop="1">
      <c r="A19" s="34">
        <v>80120</v>
      </c>
      <c r="B19" s="35" t="s">
        <v>66</v>
      </c>
      <c r="C19" s="36"/>
      <c r="D19" s="183"/>
      <c r="E19" s="68">
        <f>SUM(E20:E24)</f>
        <v>0</v>
      </c>
      <c r="F19" s="47">
        <f>SUM(F20:F24)</f>
        <v>0</v>
      </c>
    </row>
    <row r="20" spans="1:6" s="33" customFormat="1" ht="15" customHeight="1" hidden="1">
      <c r="A20" s="111">
        <v>4010</v>
      </c>
      <c r="B20" s="65" t="s">
        <v>24</v>
      </c>
      <c r="C20" s="64"/>
      <c r="D20" s="186"/>
      <c r="E20" s="69"/>
      <c r="F20" s="41"/>
    </row>
    <row r="21" spans="1:6" s="33" customFormat="1" ht="15" customHeight="1" hidden="1">
      <c r="A21" s="63">
        <v>4110</v>
      </c>
      <c r="B21" s="65" t="s">
        <v>20</v>
      </c>
      <c r="C21" s="125"/>
      <c r="D21" s="186"/>
      <c r="E21" s="179"/>
      <c r="F21" s="41"/>
    </row>
    <row r="22" spans="1:6" s="33" customFormat="1" ht="15" customHeight="1" hidden="1">
      <c r="A22" s="63">
        <v>4120</v>
      </c>
      <c r="B22" s="65" t="s">
        <v>21</v>
      </c>
      <c r="C22" s="125"/>
      <c r="D22" s="186"/>
      <c r="E22" s="179"/>
      <c r="F22" s="41"/>
    </row>
    <row r="23" spans="1:6" s="2" customFormat="1" ht="15" customHeight="1" hidden="1">
      <c r="A23" s="63">
        <v>4270</v>
      </c>
      <c r="B23" s="65" t="s">
        <v>22</v>
      </c>
      <c r="C23" s="220"/>
      <c r="D23" s="184"/>
      <c r="E23" s="69"/>
      <c r="F23" s="41"/>
    </row>
    <row r="24" spans="1:6" s="2" customFormat="1" ht="15" customHeight="1" hidden="1">
      <c r="A24" s="63">
        <v>4300</v>
      </c>
      <c r="B24" s="65" t="s">
        <v>11</v>
      </c>
      <c r="C24" s="220"/>
      <c r="D24" s="184"/>
      <c r="E24" s="69"/>
      <c r="F24" s="41"/>
    </row>
    <row r="25" spans="1:6" s="33" customFormat="1" ht="20.25" customHeight="1" hidden="1">
      <c r="A25" s="34">
        <v>8130</v>
      </c>
      <c r="B25" s="35" t="s">
        <v>67</v>
      </c>
      <c r="C25" s="36"/>
      <c r="D25" s="183"/>
      <c r="E25" s="68">
        <f>SUM(E26:E27)</f>
        <v>0</v>
      </c>
      <c r="F25" s="47">
        <f>SUM(F26:F27)</f>
        <v>0</v>
      </c>
    </row>
    <row r="26" spans="1:6" s="33" customFormat="1" ht="15" customHeight="1" hidden="1">
      <c r="A26" s="111">
        <v>4010</v>
      </c>
      <c r="B26" s="65" t="s">
        <v>24</v>
      </c>
      <c r="C26" s="64"/>
      <c r="D26" s="186"/>
      <c r="E26" s="69"/>
      <c r="F26" s="41"/>
    </row>
    <row r="27" spans="1:6" s="33" customFormat="1" ht="15" customHeight="1" hidden="1">
      <c r="A27" s="63">
        <v>4270</v>
      </c>
      <c r="B27" s="65" t="s">
        <v>22</v>
      </c>
      <c r="C27" s="125"/>
      <c r="D27" s="186"/>
      <c r="E27" s="179"/>
      <c r="F27" s="41"/>
    </row>
    <row r="28" spans="1:6" s="33" customFormat="1" ht="20.25" customHeight="1" hidden="1">
      <c r="A28" s="34">
        <v>80195</v>
      </c>
      <c r="B28" s="35" t="s">
        <v>7</v>
      </c>
      <c r="C28" s="36"/>
      <c r="D28" s="183"/>
      <c r="E28" s="68">
        <f>SUM(E29:E30)</f>
        <v>0</v>
      </c>
      <c r="F28" s="47"/>
    </row>
    <row r="29" spans="1:6" s="33" customFormat="1" ht="27.75" customHeight="1" hidden="1">
      <c r="A29" s="111">
        <v>4010</v>
      </c>
      <c r="B29" s="65" t="s">
        <v>64</v>
      </c>
      <c r="C29" s="64"/>
      <c r="D29" s="186"/>
      <c r="E29" s="69"/>
      <c r="F29" s="219"/>
    </row>
    <row r="30" spans="1:6" s="33" customFormat="1" ht="30" customHeight="1" hidden="1" thickBot="1">
      <c r="A30" s="111">
        <v>4300</v>
      </c>
      <c r="B30" s="65" t="s">
        <v>65</v>
      </c>
      <c r="C30" s="23"/>
      <c r="D30" s="184"/>
      <c r="E30" s="69"/>
      <c r="F30" s="41"/>
    </row>
    <row r="31" spans="1:6" s="33" customFormat="1" ht="36" customHeight="1" thickBot="1" thickTop="1">
      <c r="A31" s="50">
        <v>854</v>
      </c>
      <c r="B31" s="51" t="s">
        <v>74</v>
      </c>
      <c r="C31" s="52" t="s">
        <v>58</v>
      </c>
      <c r="D31" s="72"/>
      <c r="E31" s="67"/>
      <c r="F31" s="53">
        <f>F32</f>
        <v>3000</v>
      </c>
    </row>
    <row r="32" spans="1:6" s="33" customFormat="1" ht="21.75" customHeight="1" thickTop="1">
      <c r="A32" s="34">
        <v>85495</v>
      </c>
      <c r="B32" s="35" t="s">
        <v>7</v>
      </c>
      <c r="C32" s="36"/>
      <c r="D32" s="74"/>
      <c r="E32" s="68"/>
      <c r="F32" s="47">
        <f>F33</f>
        <v>3000</v>
      </c>
    </row>
    <row r="33" spans="1:6" s="33" customFormat="1" ht="21" customHeight="1" thickBot="1">
      <c r="A33" s="63">
        <v>4300</v>
      </c>
      <c r="B33" s="65" t="s">
        <v>11</v>
      </c>
      <c r="C33" s="64"/>
      <c r="D33" s="127"/>
      <c r="E33" s="69"/>
      <c r="F33" s="41">
        <v>3000</v>
      </c>
    </row>
    <row r="34" spans="1:6" s="110" customFormat="1" ht="19.5" customHeight="1" thickBot="1" thickTop="1">
      <c r="A34" s="54"/>
      <c r="B34" s="55" t="s">
        <v>8</v>
      </c>
      <c r="C34" s="62"/>
      <c r="D34" s="169">
        <f>D31+D11+D18</f>
        <v>0</v>
      </c>
      <c r="E34" s="159">
        <f>E31+E11+E18</f>
        <v>0</v>
      </c>
      <c r="F34" s="109">
        <f>F31+F11+F18</f>
        <v>3000</v>
      </c>
    </row>
    <row r="35" spans="1:6" s="156" customFormat="1" ht="21" customHeight="1" thickBot="1" thickTop="1">
      <c r="A35" s="151"/>
      <c r="B35" s="61" t="s">
        <v>17</v>
      </c>
      <c r="C35" s="153"/>
      <c r="D35" s="157"/>
      <c r="E35" s="160">
        <f>F34-E34</f>
        <v>3000</v>
      </c>
      <c r="F35" s="155"/>
    </row>
    <row r="36" ht="16.5" thickTop="1"/>
  </sheetData>
  <printOptions horizontalCentered="1"/>
  <pageMargins left="0" right="0" top="0.984251968503937" bottom="0.3937007874015748" header="0.5118110236220472" footer="0.5118110236220472"/>
  <pageSetup firstPageNumber="6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9">
      <selection activeCell="F6" sqref="F6"/>
    </sheetView>
  </sheetViews>
  <sheetFormatPr defaultColWidth="9.00390625" defaultRowHeight="12.75"/>
  <cols>
    <col min="1" max="1" width="8.00390625" style="79" customWidth="1"/>
    <col min="2" max="2" width="35.00390625" style="79" customWidth="1"/>
    <col min="3" max="3" width="7.75390625" style="79" customWidth="1"/>
    <col min="4" max="5" width="16.375" style="79" customWidth="1"/>
    <col min="6" max="16384" width="10.00390625" style="79" customWidth="1"/>
  </cols>
  <sheetData>
    <row r="1" spans="4:6" ht="15.75">
      <c r="D1" s="10" t="s">
        <v>91</v>
      </c>
      <c r="E1" s="10"/>
      <c r="F1" s="80"/>
    </row>
    <row r="2" spans="1:6" ht="14.25" customHeight="1">
      <c r="A2" s="81"/>
      <c r="B2" s="82"/>
      <c r="C2" s="83"/>
      <c r="D2" s="22" t="s">
        <v>109</v>
      </c>
      <c r="E2" s="22"/>
      <c r="F2" s="80"/>
    </row>
    <row r="3" spans="1:6" ht="14.25" customHeight="1">
      <c r="A3" s="81"/>
      <c r="B3" s="82"/>
      <c r="C3" s="83"/>
      <c r="D3" s="22" t="s">
        <v>13</v>
      </c>
      <c r="E3" s="22"/>
      <c r="F3" s="80"/>
    </row>
    <row r="4" spans="1:6" ht="13.5" customHeight="1">
      <c r="A4" s="81"/>
      <c r="B4" s="82"/>
      <c r="C4" s="83"/>
      <c r="D4" s="22" t="s">
        <v>72</v>
      </c>
      <c r="E4" s="22"/>
      <c r="F4" s="80"/>
    </row>
    <row r="5" spans="1:6" ht="15" customHeight="1">
      <c r="A5" s="81"/>
      <c r="B5" s="82"/>
      <c r="C5" s="83"/>
      <c r="D5" s="84"/>
      <c r="E5" s="84"/>
      <c r="F5" s="80"/>
    </row>
    <row r="6" spans="1:6" s="90" customFormat="1" ht="76.5" customHeight="1">
      <c r="A6" s="85" t="s">
        <v>92</v>
      </c>
      <c r="B6" s="86"/>
      <c r="C6" s="87"/>
      <c r="D6" s="88"/>
      <c r="E6" s="88"/>
      <c r="F6" s="89"/>
    </row>
    <row r="7" spans="1:6" s="90" customFormat="1" ht="2.25" customHeight="1" hidden="1" thickBot="1">
      <c r="A7" s="85"/>
      <c r="B7" s="86"/>
      <c r="C7" s="87"/>
      <c r="D7" s="88"/>
      <c r="E7" s="88"/>
      <c r="F7" s="89"/>
    </row>
    <row r="8" spans="1:6" s="90" customFormat="1" ht="16.5" customHeight="1" thickBot="1">
      <c r="A8" s="85"/>
      <c r="B8" s="86"/>
      <c r="C8" s="87"/>
      <c r="D8" s="88"/>
      <c r="E8" s="88" t="s">
        <v>10</v>
      </c>
      <c r="F8" s="89"/>
    </row>
    <row r="9" spans="1:5" s="93" customFormat="1" ht="28.5" customHeight="1">
      <c r="A9" s="91" t="s">
        <v>0</v>
      </c>
      <c r="B9" s="92" t="s">
        <v>1</v>
      </c>
      <c r="C9" s="141" t="s">
        <v>2</v>
      </c>
      <c r="D9" s="237" t="s">
        <v>93</v>
      </c>
      <c r="E9" s="236" t="s">
        <v>3</v>
      </c>
    </row>
    <row r="10" spans="1:5" s="96" customFormat="1" ht="13.5" customHeight="1">
      <c r="A10" s="94" t="s">
        <v>4</v>
      </c>
      <c r="B10" s="95"/>
      <c r="C10" s="142" t="s">
        <v>5</v>
      </c>
      <c r="D10" s="238" t="s">
        <v>6</v>
      </c>
      <c r="E10" s="137" t="s">
        <v>6</v>
      </c>
    </row>
    <row r="11" spans="1:5" s="99" customFormat="1" ht="12.75" customHeight="1" thickBot="1">
      <c r="A11" s="97">
        <v>1</v>
      </c>
      <c r="B11" s="98">
        <v>2</v>
      </c>
      <c r="C11" s="98">
        <v>3</v>
      </c>
      <c r="D11" s="239">
        <v>4</v>
      </c>
      <c r="E11" s="138">
        <v>5</v>
      </c>
    </row>
    <row r="12" spans="1:5" s="100" customFormat="1" ht="24" customHeight="1" thickBot="1" thickTop="1">
      <c r="A12" s="50">
        <v>852</v>
      </c>
      <c r="B12" s="51" t="s">
        <v>23</v>
      </c>
      <c r="C12" s="52" t="s">
        <v>36</v>
      </c>
      <c r="D12" s="240">
        <f>D13</f>
        <v>10000</v>
      </c>
      <c r="E12" s="139">
        <f>E13</f>
        <v>10000</v>
      </c>
    </row>
    <row r="13" spans="1:5" s="100" customFormat="1" ht="21" customHeight="1" thickTop="1">
      <c r="A13" s="34">
        <v>85295</v>
      </c>
      <c r="B13" s="35" t="s">
        <v>7</v>
      </c>
      <c r="C13" s="36"/>
      <c r="D13" s="78">
        <f>SUM(D14:D20)</f>
        <v>10000</v>
      </c>
      <c r="E13" s="71">
        <f>SUM(E14:E20)</f>
        <v>10000</v>
      </c>
    </row>
    <row r="14" spans="1:5" s="100" customFormat="1" ht="16.5" customHeight="1" hidden="1">
      <c r="A14" s="116" t="s">
        <v>30</v>
      </c>
      <c r="B14" s="65" t="s">
        <v>24</v>
      </c>
      <c r="C14" s="125"/>
      <c r="D14" s="75"/>
      <c r="E14" s="147"/>
    </row>
    <row r="15" spans="1:5" s="100" customFormat="1" ht="60">
      <c r="A15" s="116" t="s">
        <v>94</v>
      </c>
      <c r="B15" s="65" t="s">
        <v>95</v>
      </c>
      <c r="C15" s="125"/>
      <c r="D15" s="75">
        <v>10000</v>
      </c>
      <c r="E15" s="147"/>
    </row>
    <row r="16" spans="1:5" s="100" customFormat="1" ht="16.5" customHeight="1" hidden="1">
      <c r="A16" s="63">
        <v>4110</v>
      </c>
      <c r="B16" s="65" t="s">
        <v>20</v>
      </c>
      <c r="C16" s="125"/>
      <c r="D16" s="75"/>
      <c r="E16" s="147"/>
    </row>
    <row r="17" spans="1:5" s="100" customFormat="1" ht="16.5" customHeight="1" hidden="1">
      <c r="A17" s="63">
        <v>4120</v>
      </c>
      <c r="B17" s="65" t="s">
        <v>21</v>
      </c>
      <c r="C17" s="125"/>
      <c r="D17" s="75"/>
      <c r="E17" s="147"/>
    </row>
    <row r="18" spans="1:5" s="101" customFormat="1" ht="16.5" customHeight="1">
      <c r="A18" s="116" t="s">
        <v>18</v>
      </c>
      <c r="B18" s="65" t="s">
        <v>19</v>
      </c>
      <c r="C18" s="143"/>
      <c r="D18" s="241"/>
      <c r="E18" s="49">
        <v>1600</v>
      </c>
    </row>
    <row r="19" spans="1:5" s="101" customFormat="1" ht="16.5" customHeight="1" hidden="1">
      <c r="A19" s="63">
        <v>4260</v>
      </c>
      <c r="B19" s="65" t="s">
        <v>25</v>
      </c>
      <c r="C19" s="146"/>
      <c r="D19" s="75"/>
      <c r="E19" s="41"/>
    </row>
    <row r="20" spans="1:5" s="101" customFormat="1" ht="16.5" customHeight="1" thickBot="1">
      <c r="A20" s="111">
        <v>4300</v>
      </c>
      <c r="B20" s="112" t="s">
        <v>11</v>
      </c>
      <c r="C20" s="144"/>
      <c r="D20" s="242"/>
      <c r="E20" s="130">
        <v>8400</v>
      </c>
    </row>
    <row r="21" spans="1:5" s="101" customFormat="1" ht="33.75" customHeight="1" hidden="1" thickBot="1" thickTop="1">
      <c r="A21" s="50">
        <v>900</v>
      </c>
      <c r="B21" s="171" t="s">
        <v>50</v>
      </c>
      <c r="C21" s="170" t="s">
        <v>53</v>
      </c>
      <c r="D21" s="243">
        <f>SUM(D22)</f>
        <v>0</v>
      </c>
      <c r="E21" s="130"/>
    </row>
    <row r="22" spans="1:5" s="101" customFormat="1" ht="20.25" customHeight="1" hidden="1" thickTop="1">
      <c r="A22" s="172" t="s">
        <v>51</v>
      </c>
      <c r="B22" s="35" t="s">
        <v>52</v>
      </c>
      <c r="C22" s="146"/>
      <c r="D22" s="244">
        <f>SUM(D23:D24)</f>
        <v>0</v>
      </c>
      <c r="E22" s="41"/>
    </row>
    <row r="23" spans="1:5" s="101" customFormat="1" ht="16.5" customHeight="1" hidden="1">
      <c r="A23" s="173">
        <v>4260</v>
      </c>
      <c r="B23" s="177" t="s">
        <v>25</v>
      </c>
      <c r="C23" s="174"/>
      <c r="D23" s="245"/>
      <c r="E23" s="176"/>
    </row>
    <row r="24" spans="1:5" s="101" customFormat="1" ht="22.5" customHeight="1" hidden="1" thickBot="1">
      <c r="A24" s="173">
        <v>4270</v>
      </c>
      <c r="B24" s="178" t="s">
        <v>22</v>
      </c>
      <c r="C24" s="170"/>
      <c r="D24" s="242"/>
      <c r="E24" s="130"/>
    </row>
    <row r="25" spans="1:5" s="104" customFormat="1" ht="21.75" customHeight="1" thickBot="1" thickTop="1">
      <c r="A25" s="102"/>
      <c r="B25" s="103" t="s">
        <v>8</v>
      </c>
      <c r="C25" s="145"/>
      <c r="D25" s="246">
        <f>D12+D21</f>
        <v>10000</v>
      </c>
      <c r="E25" s="140">
        <f>E12+E21</f>
        <v>10000</v>
      </c>
    </row>
    <row r="26" spans="1:5" s="156" customFormat="1" ht="21" customHeight="1" hidden="1" thickBot="1" thickTop="1">
      <c r="A26" s="151"/>
      <c r="B26" s="61" t="s">
        <v>17</v>
      </c>
      <c r="C26" s="152"/>
      <c r="D26" s="154">
        <f>E25-D25</f>
        <v>0</v>
      </c>
      <c r="E26" s="155"/>
    </row>
    <row r="27" s="105" customFormat="1" ht="13.5" thickTop="1"/>
    <row r="28" s="105" customFormat="1" ht="12.75"/>
    <row r="29" s="105" customFormat="1" ht="12.75"/>
    <row r="30" s="105" customFormat="1" ht="12.75"/>
    <row r="31" s="105" customFormat="1" ht="12.75"/>
    <row r="32" s="105" customFormat="1" ht="12.75"/>
    <row r="33" s="105" customFormat="1" ht="12.75"/>
    <row r="34" s="105" customFormat="1" ht="12.75"/>
  </sheetData>
  <printOptions horizontalCentered="1"/>
  <pageMargins left="0" right="0" top="0.7874015748031497" bottom="0.3937007874015748" header="0.5118110236220472" footer="0.5118110236220472"/>
  <pageSetup firstPageNumber="8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7"/>
  <sheetViews>
    <sheetView workbookViewId="0" topLeftCell="A1">
      <selection activeCell="C2" sqref="C2"/>
    </sheetView>
  </sheetViews>
  <sheetFormatPr defaultColWidth="9.00390625" defaultRowHeight="12.75"/>
  <cols>
    <col min="1" max="1" width="8.00390625" style="1" customWidth="1"/>
    <col min="2" max="2" width="31.75390625" style="1" customWidth="1"/>
    <col min="3" max="3" width="7.75390625" style="1" customWidth="1"/>
    <col min="4" max="6" width="12.75390625" style="1" customWidth="1"/>
    <col min="7" max="16384" width="10.00390625" style="1" customWidth="1"/>
  </cols>
  <sheetData>
    <row r="1" ht="14.25" customHeight="1">
      <c r="E1" s="10" t="s">
        <v>12</v>
      </c>
    </row>
    <row r="2" spans="1:5" ht="14.25" customHeight="1">
      <c r="A2" s="3"/>
      <c r="B2" s="4"/>
      <c r="C2" s="5"/>
      <c r="D2" s="5"/>
      <c r="E2" s="22" t="s">
        <v>109</v>
      </c>
    </row>
    <row r="3" spans="1:5" ht="14.25" customHeight="1">
      <c r="A3" s="3"/>
      <c r="B3" s="4"/>
      <c r="C3" s="5"/>
      <c r="D3" s="5"/>
      <c r="E3" s="22" t="s">
        <v>13</v>
      </c>
    </row>
    <row r="4" spans="1:5" ht="13.5" customHeight="1">
      <c r="A4" s="3"/>
      <c r="B4" s="4"/>
      <c r="C4" s="5"/>
      <c r="D4" s="5"/>
      <c r="E4" s="22" t="s">
        <v>72</v>
      </c>
    </row>
    <row r="5" spans="1:6" s="11" customFormat="1" ht="58.5" customHeight="1">
      <c r="A5" s="6" t="s">
        <v>107</v>
      </c>
      <c r="B5" s="7"/>
      <c r="C5" s="8"/>
      <c r="D5" s="8"/>
      <c r="E5" s="42"/>
      <c r="F5" s="42"/>
    </row>
    <row r="6" spans="1:6" s="11" customFormat="1" ht="15.75" customHeight="1" thickBot="1">
      <c r="A6" s="6"/>
      <c r="B6" s="7"/>
      <c r="C6" s="8"/>
      <c r="D6" s="8"/>
      <c r="F6" s="48" t="s">
        <v>10</v>
      </c>
    </row>
    <row r="7" spans="1:6" s="12" customFormat="1" ht="26.25" customHeight="1">
      <c r="A7" s="25" t="s">
        <v>0</v>
      </c>
      <c r="B7" s="32" t="s">
        <v>1</v>
      </c>
      <c r="C7" s="18" t="s">
        <v>2</v>
      </c>
      <c r="D7" s="123" t="s">
        <v>15</v>
      </c>
      <c r="E7" s="123" t="s">
        <v>3</v>
      </c>
      <c r="F7" s="44"/>
    </row>
    <row r="8" spans="1:6" s="12" customFormat="1" ht="11.25" customHeight="1">
      <c r="A8" s="26" t="s">
        <v>4</v>
      </c>
      <c r="B8" s="14"/>
      <c r="C8" s="15" t="s">
        <v>5</v>
      </c>
      <c r="D8" s="188" t="s">
        <v>6</v>
      </c>
      <c r="E8" s="66" t="s">
        <v>9</v>
      </c>
      <c r="F8" s="38" t="s">
        <v>6</v>
      </c>
    </row>
    <row r="9" spans="1:6" s="21" customFormat="1" ht="11.25" customHeight="1" thickBot="1">
      <c r="A9" s="19">
        <v>1</v>
      </c>
      <c r="B9" s="20">
        <v>2</v>
      </c>
      <c r="C9" s="20">
        <v>3</v>
      </c>
      <c r="D9" s="181">
        <v>4</v>
      </c>
      <c r="E9" s="70">
        <v>5</v>
      </c>
      <c r="F9" s="45">
        <v>6</v>
      </c>
    </row>
    <row r="10" spans="1:6" s="33" customFormat="1" ht="24" customHeight="1" thickBot="1" thickTop="1">
      <c r="A10" s="50">
        <v>600</v>
      </c>
      <c r="B10" s="51" t="s">
        <v>96</v>
      </c>
      <c r="C10" s="77" t="s">
        <v>53</v>
      </c>
      <c r="D10" s="182"/>
      <c r="E10" s="67">
        <f>SUM(E11)</f>
        <v>23000</v>
      </c>
      <c r="F10" s="46">
        <f>SUM(F11)</f>
        <v>23000</v>
      </c>
    </row>
    <row r="11" spans="1:6" s="33" customFormat="1" ht="21" customHeight="1" thickTop="1">
      <c r="A11" s="34">
        <v>60095</v>
      </c>
      <c r="B11" s="35" t="s">
        <v>7</v>
      </c>
      <c r="C11" s="36"/>
      <c r="D11" s="183"/>
      <c r="E11" s="68">
        <f>SUM(E12:E15)</f>
        <v>23000</v>
      </c>
      <c r="F11" s="47">
        <f>SUM(F12)</f>
        <v>23000</v>
      </c>
    </row>
    <row r="12" spans="1:6" s="2" customFormat="1" ht="30">
      <c r="A12" s="111">
        <v>4010</v>
      </c>
      <c r="B12" s="113" t="s">
        <v>24</v>
      </c>
      <c r="C12" s="23"/>
      <c r="D12" s="184"/>
      <c r="E12" s="124"/>
      <c r="F12" s="41">
        <v>23000</v>
      </c>
    </row>
    <row r="13" spans="1:6" s="2" customFormat="1" ht="18" customHeight="1">
      <c r="A13" s="111">
        <v>4040</v>
      </c>
      <c r="B13" s="113" t="s">
        <v>97</v>
      </c>
      <c r="C13" s="23"/>
      <c r="D13" s="264"/>
      <c r="E13" s="124">
        <v>8500</v>
      </c>
      <c r="F13" s="41"/>
    </row>
    <row r="14" spans="1:6" s="2" customFormat="1" ht="18" customHeight="1">
      <c r="A14" s="111">
        <v>4270</v>
      </c>
      <c r="B14" s="113" t="s">
        <v>22</v>
      </c>
      <c r="C14" s="23"/>
      <c r="D14" s="264"/>
      <c r="E14" s="124">
        <v>2500</v>
      </c>
      <c r="F14" s="262"/>
    </row>
    <row r="15" spans="1:6" s="119" customFormat="1" ht="17.25" customHeight="1" thickBot="1">
      <c r="A15" s="111">
        <v>4300</v>
      </c>
      <c r="B15" s="112" t="s">
        <v>11</v>
      </c>
      <c r="C15" s="117"/>
      <c r="D15" s="185"/>
      <c r="E15" s="148">
        <v>12000</v>
      </c>
      <c r="F15" s="118"/>
    </row>
    <row r="16" spans="1:6" s="33" customFormat="1" ht="34.5" customHeight="1" thickBot="1" thickTop="1">
      <c r="A16" s="50">
        <v>750</v>
      </c>
      <c r="B16" s="51" t="s">
        <v>26</v>
      </c>
      <c r="C16" s="77"/>
      <c r="D16" s="182"/>
      <c r="E16" s="67">
        <f>SUM(E23)+E17</f>
        <v>175000</v>
      </c>
      <c r="F16" s="46">
        <f>SUM(F23)+F17</f>
        <v>275000</v>
      </c>
    </row>
    <row r="17" spans="1:6" s="33" customFormat="1" ht="21" customHeight="1" thickTop="1">
      <c r="A17" s="222">
        <v>75023</v>
      </c>
      <c r="B17" s="223" t="s">
        <v>77</v>
      </c>
      <c r="C17" s="125"/>
      <c r="D17" s="186"/>
      <c r="E17" s="179">
        <f>E18+E19+E21+E20</f>
        <v>170000</v>
      </c>
      <c r="F17" s="219"/>
    </row>
    <row r="18" spans="1:6" s="2" customFormat="1" ht="19.5" customHeight="1">
      <c r="A18" s="199">
        <v>4040</v>
      </c>
      <c r="B18" s="177" t="s">
        <v>78</v>
      </c>
      <c r="C18" s="233" t="s">
        <v>79</v>
      </c>
      <c r="D18" s="234"/>
      <c r="E18" s="175">
        <v>39000</v>
      </c>
      <c r="F18" s="176"/>
    </row>
    <row r="19" spans="1:6" s="2" customFormat="1" ht="19.5" customHeight="1">
      <c r="A19" s="63">
        <v>4110</v>
      </c>
      <c r="B19" s="65" t="s">
        <v>20</v>
      </c>
      <c r="C19" s="220" t="s">
        <v>79</v>
      </c>
      <c r="D19" s="184"/>
      <c r="E19" s="69">
        <v>21000</v>
      </c>
      <c r="F19" s="41"/>
    </row>
    <row r="20" spans="1:6" s="2" customFormat="1" ht="19.5" customHeight="1">
      <c r="A20" s="111">
        <v>4210</v>
      </c>
      <c r="B20" s="149" t="s">
        <v>19</v>
      </c>
      <c r="C20" s="23" t="s">
        <v>73</v>
      </c>
      <c r="D20" s="184"/>
      <c r="E20" s="69">
        <v>500</v>
      </c>
      <c r="F20" s="41"/>
    </row>
    <row r="21" spans="1:6" s="2" customFormat="1" ht="19.5" customHeight="1">
      <c r="A21" s="193">
        <v>4300</v>
      </c>
      <c r="B21" s="194" t="s">
        <v>11</v>
      </c>
      <c r="C21" s="235" t="s">
        <v>73</v>
      </c>
      <c r="D21" s="196"/>
      <c r="E21" s="197">
        <v>109500</v>
      </c>
      <c r="F21" s="198"/>
    </row>
    <row r="22" spans="1:6" s="2" customFormat="1" ht="19.5" customHeight="1" hidden="1">
      <c r="A22" s="63">
        <v>4100</v>
      </c>
      <c r="B22" s="65"/>
      <c r="C22" s="220"/>
      <c r="D22" s="184"/>
      <c r="E22" s="69"/>
      <c r="F22" s="41"/>
    </row>
    <row r="23" spans="1:6" s="33" customFormat="1" ht="21.75" customHeight="1">
      <c r="A23" s="34">
        <v>75095</v>
      </c>
      <c r="B23" s="35" t="s">
        <v>7</v>
      </c>
      <c r="C23" s="36"/>
      <c r="D23" s="183"/>
      <c r="E23" s="68">
        <f>SUM(E24:E28)</f>
        <v>5000</v>
      </c>
      <c r="F23" s="47">
        <f>SUM(F24:F28)</f>
        <v>275000</v>
      </c>
    </row>
    <row r="24" spans="1:6" s="33" customFormat="1" ht="16.5" customHeight="1">
      <c r="A24" s="111">
        <v>4210</v>
      </c>
      <c r="B24" s="149" t="s">
        <v>19</v>
      </c>
      <c r="C24" s="23" t="s">
        <v>27</v>
      </c>
      <c r="D24" s="184"/>
      <c r="E24" s="69">
        <v>5000</v>
      </c>
      <c r="F24" s="41"/>
    </row>
    <row r="25" spans="1:6" s="33" customFormat="1" ht="16.5" customHeight="1">
      <c r="A25" s="111">
        <v>4210</v>
      </c>
      <c r="B25" s="149" t="s">
        <v>19</v>
      </c>
      <c r="C25" s="23" t="s">
        <v>73</v>
      </c>
      <c r="D25" s="184"/>
      <c r="E25" s="69"/>
      <c r="F25" s="41">
        <v>500</v>
      </c>
    </row>
    <row r="26" spans="1:6" s="2" customFormat="1" ht="18" customHeight="1">
      <c r="A26" s="111">
        <v>4300</v>
      </c>
      <c r="B26" s="150" t="s">
        <v>11</v>
      </c>
      <c r="C26" s="23" t="s">
        <v>27</v>
      </c>
      <c r="D26" s="184"/>
      <c r="E26" s="124"/>
      <c r="F26" s="41">
        <v>5000</v>
      </c>
    </row>
    <row r="27" spans="1:6" s="2" customFormat="1" ht="18" customHeight="1">
      <c r="A27" s="111">
        <v>4300</v>
      </c>
      <c r="B27" s="150" t="s">
        <v>11</v>
      </c>
      <c r="C27" s="23" t="s">
        <v>73</v>
      </c>
      <c r="D27" s="184"/>
      <c r="E27" s="124"/>
      <c r="F27" s="41">
        <f>40000+20000+109500</f>
        <v>169500</v>
      </c>
    </row>
    <row r="28" spans="1:6" s="2" customFormat="1" ht="18" customHeight="1" thickBot="1">
      <c r="A28" s="63">
        <v>4430</v>
      </c>
      <c r="B28" s="65" t="s">
        <v>87</v>
      </c>
      <c r="C28" s="23" t="s">
        <v>73</v>
      </c>
      <c r="D28" s="184"/>
      <c r="E28" s="124"/>
      <c r="F28" s="41">
        <v>100000</v>
      </c>
    </row>
    <row r="29" spans="1:6" s="33" customFormat="1" ht="87" hidden="1" thickBot="1" thickTop="1">
      <c r="A29" s="50">
        <v>756</v>
      </c>
      <c r="B29" s="51" t="s">
        <v>80</v>
      </c>
      <c r="C29" s="52" t="s">
        <v>83</v>
      </c>
      <c r="D29" s="182"/>
      <c r="E29" s="224">
        <f>E30</f>
        <v>0</v>
      </c>
      <c r="F29" s="46"/>
    </row>
    <row r="30" spans="1:6" s="33" customFormat="1" ht="43.5" hidden="1" thickTop="1">
      <c r="A30" s="225">
        <v>75647</v>
      </c>
      <c r="B30" s="226" t="s">
        <v>81</v>
      </c>
      <c r="C30" s="227"/>
      <c r="D30" s="228"/>
      <c r="E30" s="229">
        <f>E31</f>
        <v>0</v>
      </c>
      <c r="F30" s="129"/>
    </row>
    <row r="31" spans="1:6" s="2" customFormat="1" ht="18" customHeight="1" hidden="1" thickBot="1">
      <c r="A31" s="63">
        <v>4100</v>
      </c>
      <c r="B31" s="65" t="s">
        <v>82</v>
      </c>
      <c r="C31" s="23"/>
      <c r="D31" s="184"/>
      <c r="E31" s="124"/>
      <c r="F31" s="41"/>
    </row>
    <row r="32" spans="1:6" s="2" customFormat="1" ht="24" customHeight="1" thickBot="1" thickTop="1">
      <c r="A32" s="50">
        <v>758</v>
      </c>
      <c r="B32" s="51" t="s">
        <v>43</v>
      </c>
      <c r="C32" s="52" t="s">
        <v>44</v>
      </c>
      <c r="D32" s="191">
        <f>SUM(D33)</f>
        <v>0</v>
      </c>
      <c r="E32" s="67">
        <f>SUM(E35)</f>
        <v>100000</v>
      </c>
      <c r="F32" s="46"/>
    </row>
    <row r="33" spans="1:6" s="2" customFormat="1" ht="33.75" customHeight="1" hidden="1" thickTop="1">
      <c r="A33" s="34">
        <v>75801</v>
      </c>
      <c r="B33" s="35" t="s">
        <v>55</v>
      </c>
      <c r="C33" s="36"/>
      <c r="D33" s="189">
        <f>SUM(D34)</f>
        <v>0</v>
      </c>
      <c r="E33" s="68"/>
      <c r="F33" s="47"/>
    </row>
    <row r="34" spans="1:6" s="2" customFormat="1" ht="0.75" customHeight="1" hidden="1" thickTop="1">
      <c r="A34" s="63">
        <v>2920</v>
      </c>
      <c r="B34" s="29" t="s">
        <v>54</v>
      </c>
      <c r="C34" s="23"/>
      <c r="D34" s="190"/>
      <c r="E34" s="69"/>
      <c r="F34" s="41"/>
    </row>
    <row r="35" spans="1:6" s="2" customFormat="1" ht="21" customHeight="1" thickTop="1">
      <c r="A35" s="34">
        <v>75818</v>
      </c>
      <c r="B35" s="35" t="s">
        <v>45</v>
      </c>
      <c r="C35" s="36"/>
      <c r="D35" s="183"/>
      <c r="E35" s="68">
        <f>SUM(E36:E36)</f>
        <v>100000</v>
      </c>
      <c r="F35" s="47"/>
    </row>
    <row r="36" spans="1:6" s="2" customFormat="1" ht="18" customHeight="1" thickBot="1">
      <c r="A36" s="63">
        <v>4810</v>
      </c>
      <c r="B36" s="29" t="s">
        <v>46</v>
      </c>
      <c r="C36" s="23"/>
      <c r="D36" s="184"/>
      <c r="E36" s="69">
        <v>100000</v>
      </c>
      <c r="F36" s="41"/>
    </row>
    <row r="37" spans="1:6" s="33" customFormat="1" ht="19.5" customHeight="1" hidden="1" thickBot="1" thickTop="1">
      <c r="A37" s="50">
        <v>801</v>
      </c>
      <c r="B37" s="51" t="s">
        <v>57</v>
      </c>
      <c r="C37" s="77" t="s">
        <v>58</v>
      </c>
      <c r="D37" s="182"/>
      <c r="E37" s="67">
        <f>SUM(E46+E38)</f>
        <v>0</v>
      </c>
      <c r="F37" s="46">
        <f>SUM(F46+F38)</f>
        <v>0</v>
      </c>
    </row>
    <row r="38" spans="1:6" s="33" customFormat="1" ht="16.5" customHeight="1" hidden="1" thickTop="1">
      <c r="A38" s="34">
        <v>80110</v>
      </c>
      <c r="B38" s="35" t="s">
        <v>68</v>
      </c>
      <c r="C38" s="36"/>
      <c r="D38" s="183"/>
      <c r="E38" s="68">
        <f>SUM(E39:E45)</f>
        <v>0</v>
      </c>
      <c r="F38" s="47">
        <f>SUM(F39:F45)</f>
        <v>0</v>
      </c>
    </row>
    <row r="39" spans="1:6" s="2" customFormat="1" ht="14.25" customHeight="1" hidden="1">
      <c r="A39" s="116" t="s">
        <v>30</v>
      </c>
      <c r="B39" s="65" t="s">
        <v>24</v>
      </c>
      <c r="C39" s="220"/>
      <c r="D39" s="184"/>
      <c r="E39" s="69"/>
      <c r="F39" s="41"/>
    </row>
    <row r="40" spans="1:6" s="2" customFormat="1" ht="14.25" customHeight="1" hidden="1">
      <c r="A40" s="63">
        <v>4110</v>
      </c>
      <c r="B40" s="65" t="s">
        <v>20</v>
      </c>
      <c r="C40" s="220"/>
      <c r="D40" s="184"/>
      <c r="E40" s="69"/>
      <c r="F40" s="41"/>
    </row>
    <row r="41" spans="1:6" s="2" customFormat="1" ht="14.25" customHeight="1" hidden="1">
      <c r="A41" s="63">
        <v>4120</v>
      </c>
      <c r="B41" s="65" t="s">
        <v>21</v>
      </c>
      <c r="C41" s="220"/>
      <c r="D41" s="184"/>
      <c r="E41" s="69"/>
      <c r="F41" s="41"/>
    </row>
    <row r="42" spans="1:6" s="2" customFormat="1" ht="14.25" customHeight="1" hidden="1">
      <c r="A42" s="63">
        <v>4210</v>
      </c>
      <c r="B42" s="65" t="s">
        <v>19</v>
      </c>
      <c r="C42" s="220"/>
      <c r="D42" s="184"/>
      <c r="E42" s="69"/>
      <c r="F42" s="41"/>
    </row>
    <row r="43" spans="1:6" s="2" customFormat="1" ht="14.25" customHeight="1" hidden="1">
      <c r="A43" s="63">
        <v>4270</v>
      </c>
      <c r="B43" s="65" t="s">
        <v>22</v>
      </c>
      <c r="C43" s="220"/>
      <c r="D43" s="184"/>
      <c r="E43" s="69"/>
      <c r="F43" s="41"/>
    </row>
    <row r="44" spans="1:6" s="2" customFormat="1" ht="14.25" customHeight="1" hidden="1">
      <c r="A44" s="63">
        <v>4280</v>
      </c>
      <c r="B44" s="65" t="s">
        <v>69</v>
      </c>
      <c r="C44" s="220"/>
      <c r="D44" s="184"/>
      <c r="E44" s="69"/>
      <c r="F44" s="41"/>
    </row>
    <row r="45" spans="1:6" s="2" customFormat="1" ht="14.25" customHeight="1" hidden="1">
      <c r="A45" s="63">
        <v>4300</v>
      </c>
      <c r="B45" s="65" t="s">
        <v>11</v>
      </c>
      <c r="C45" s="220"/>
      <c r="D45" s="184"/>
      <c r="E45" s="69"/>
      <c r="F45" s="41"/>
    </row>
    <row r="46" spans="1:6" s="33" customFormat="1" ht="16.5" customHeight="1" hidden="1">
      <c r="A46" s="34">
        <v>80195</v>
      </c>
      <c r="B46" s="35" t="s">
        <v>7</v>
      </c>
      <c r="C46" s="36"/>
      <c r="D46" s="183"/>
      <c r="E46" s="68">
        <f>SUM(E47:E48)</f>
        <v>0</v>
      </c>
      <c r="F46" s="47">
        <f>SUM(F47:F48)</f>
        <v>0</v>
      </c>
    </row>
    <row r="47" spans="1:6" s="33" customFormat="1" ht="28.5" customHeight="1" hidden="1">
      <c r="A47" s="111">
        <v>4010</v>
      </c>
      <c r="B47" s="65" t="s">
        <v>64</v>
      </c>
      <c r="C47" s="23"/>
      <c r="D47" s="184"/>
      <c r="E47" s="69"/>
      <c r="F47" s="41"/>
    </row>
    <row r="48" spans="1:6" s="33" customFormat="1" ht="16.5" customHeight="1" hidden="1">
      <c r="A48" s="111">
        <v>4270</v>
      </c>
      <c r="B48" s="149" t="s">
        <v>22</v>
      </c>
      <c r="C48" s="23"/>
      <c r="D48" s="184"/>
      <c r="E48" s="69"/>
      <c r="F48" s="41">
        <f>SUM(F49:F51)</f>
        <v>0</v>
      </c>
    </row>
    <row r="49" spans="1:6" s="209" customFormat="1" ht="12.75" customHeight="1" hidden="1">
      <c r="A49" s="211"/>
      <c r="B49" s="212" t="s">
        <v>59</v>
      </c>
      <c r="C49" s="213"/>
      <c r="D49" s="214"/>
      <c r="E49" s="207"/>
      <c r="F49" s="208"/>
    </row>
    <row r="50" spans="1:6" s="216" customFormat="1" ht="12.75" customHeight="1" hidden="1">
      <c r="A50" s="211"/>
      <c r="B50" s="212" t="s">
        <v>60</v>
      </c>
      <c r="C50" s="213"/>
      <c r="D50" s="214"/>
      <c r="E50" s="215"/>
      <c r="F50" s="208"/>
    </row>
    <row r="51" spans="1:6" s="216" customFormat="1" ht="12.75" customHeight="1" hidden="1" thickBot="1">
      <c r="A51" s="221"/>
      <c r="B51" s="212" t="s">
        <v>61</v>
      </c>
      <c r="C51" s="213"/>
      <c r="D51" s="214"/>
      <c r="E51" s="215"/>
      <c r="F51" s="208"/>
    </row>
    <row r="52" spans="1:6" s="33" customFormat="1" ht="24" customHeight="1" thickBot="1" thickTop="1">
      <c r="A52" s="50">
        <v>851</v>
      </c>
      <c r="B52" s="247" t="s">
        <v>98</v>
      </c>
      <c r="C52" s="52" t="s">
        <v>99</v>
      </c>
      <c r="D52" s="268"/>
      <c r="E52" s="224">
        <f>E53</f>
        <v>43866</v>
      </c>
      <c r="F52" s="46">
        <f>F53</f>
        <v>43866</v>
      </c>
    </row>
    <row r="53" spans="1:6" s="33" customFormat="1" ht="21" customHeight="1" thickTop="1">
      <c r="A53" s="225">
        <v>85154</v>
      </c>
      <c r="B53" s="248" t="s">
        <v>100</v>
      </c>
      <c r="C53" s="227"/>
      <c r="D53" s="269"/>
      <c r="E53" s="229">
        <f>SUM(E54:E55)</f>
        <v>43866</v>
      </c>
      <c r="F53" s="129">
        <f>SUM(F54:F55)</f>
        <v>43866</v>
      </c>
    </row>
    <row r="54" spans="1:6" s="2" customFormat="1" ht="30">
      <c r="A54" s="258">
        <v>2550</v>
      </c>
      <c r="B54" s="259" t="s">
        <v>101</v>
      </c>
      <c r="C54" s="260"/>
      <c r="D54" s="270"/>
      <c r="E54" s="266"/>
      <c r="F54" s="261">
        <v>43866</v>
      </c>
    </row>
    <row r="55" spans="1:6" s="2" customFormat="1" ht="60.75" thickBot="1">
      <c r="A55" s="254">
        <v>2820</v>
      </c>
      <c r="B55" s="255" t="s">
        <v>76</v>
      </c>
      <c r="C55" s="256"/>
      <c r="D55" s="271"/>
      <c r="E55" s="267">
        <v>43866</v>
      </c>
      <c r="F55" s="257"/>
    </row>
    <row r="56" spans="1:6" s="33" customFormat="1" ht="34.5" customHeight="1" thickBot="1" thickTop="1">
      <c r="A56" s="249">
        <v>854</v>
      </c>
      <c r="B56" s="250" t="s">
        <v>74</v>
      </c>
      <c r="C56" s="251" t="s">
        <v>75</v>
      </c>
      <c r="D56" s="272"/>
      <c r="E56" s="252">
        <f>E57+E64+E73+E71</f>
        <v>3000</v>
      </c>
      <c r="F56" s="253"/>
    </row>
    <row r="57" spans="1:6" s="33" customFormat="1" ht="18" customHeight="1" hidden="1" thickTop="1">
      <c r="A57" s="34">
        <v>85203</v>
      </c>
      <c r="B57" s="35" t="s">
        <v>37</v>
      </c>
      <c r="C57" s="36"/>
      <c r="D57" s="74"/>
      <c r="E57" s="68">
        <f>E58+E62</f>
        <v>0</v>
      </c>
      <c r="F57" s="47">
        <f>F58+F62</f>
        <v>0</v>
      </c>
    </row>
    <row r="58" spans="1:6" s="115" customFormat="1" ht="12.75" customHeight="1" hidden="1">
      <c r="A58" s="114"/>
      <c r="B58" s="135" t="s">
        <v>38</v>
      </c>
      <c r="C58" s="120"/>
      <c r="D58" s="273"/>
      <c r="E58" s="121">
        <f>SUM(E59:E61)</f>
        <v>0</v>
      </c>
      <c r="F58" s="122">
        <f>SUM(F59:F61)</f>
        <v>0</v>
      </c>
    </row>
    <row r="59" spans="1:6" s="2" customFormat="1" ht="15" customHeight="1" hidden="1">
      <c r="A59" s="63">
        <v>4210</v>
      </c>
      <c r="B59" s="65" t="s">
        <v>19</v>
      </c>
      <c r="C59" s="23"/>
      <c r="D59" s="264"/>
      <c r="E59" s="69"/>
      <c r="F59" s="41"/>
    </row>
    <row r="60" spans="1:6" s="2" customFormat="1" ht="15" customHeight="1" hidden="1">
      <c r="A60" s="63">
        <v>4260</v>
      </c>
      <c r="B60" s="65" t="s">
        <v>25</v>
      </c>
      <c r="C60" s="23"/>
      <c r="D60" s="264"/>
      <c r="E60" s="69"/>
      <c r="F60" s="41"/>
    </row>
    <row r="61" spans="1:6" s="2" customFormat="1" ht="15" customHeight="1" hidden="1">
      <c r="A61" s="111">
        <v>4300</v>
      </c>
      <c r="B61" s="112" t="s">
        <v>11</v>
      </c>
      <c r="C61" s="23"/>
      <c r="D61" s="264"/>
      <c r="E61" s="69"/>
      <c r="F61" s="41"/>
    </row>
    <row r="62" spans="1:6" s="115" customFormat="1" ht="15" customHeight="1" hidden="1">
      <c r="A62" s="136"/>
      <c r="B62" s="135" t="s">
        <v>39</v>
      </c>
      <c r="C62" s="120"/>
      <c r="D62" s="273"/>
      <c r="E62" s="121">
        <f>SUM(E63)</f>
        <v>0</v>
      </c>
      <c r="F62" s="122"/>
    </row>
    <row r="63" spans="1:6" s="2" customFormat="1" ht="15" customHeight="1" hidden="1">
      <c r="A63" s="217">
        <v>4300</v>
      </c>
      <c r="B63" s="218" t="s">
        <v>11</v>
      </c>
      <c r="C63" s="195"/>
      <c r="D63" s="274"/>
      <c r="E63" s="197"/>
      <c r="F63" s="198"/>
    </row>
    <row r="64" spans="1:6" s="33" customFormat="1" ht="18.75" customHeight="1" hidden="1">
      <c r="A64" s="34">
        <v>85219</v>
      </c>
      <c r="B64" s="35" t="s">
        <v>40</v>
      </c>
      <c r="C64" s="36"/>
      <c r="D64" s="74"/>
      <c r="E64" s="68">
        <f>SUM(E65:E70)</f>
        <v>0</v>
      </c>
      <c r="F64" s="47">
        <f>SUM(F65:F70)</f>
        <v>0</v>
      </c>
    </row>
    <row r="65" spans="1:6" s="33" customFormat="1" ht="29.25" customHeight="1" hidden="1">
      <c r="A65" s="116" t="s">
        <v>28</v>
      </c>
      <c r="B65" s="65" t="s">
        <v>29</v>
      </c>
      <c r="C65" s="64"/>
      <c r="D65" s="127"/>
      <c r="E65" s="69"/>
      <c r="F65" s="41"/>
    </row>
    <row r="66" spans="1:6" s="33" customFormat="1" ht="15" customHeight="1" hidden="1">
      <c r="A66" s="116" t="s">
        <v>30</v>
      </c>
      <c r="B66" s="65" t="s">
        <v>24</v>
      </c>
      <c r="C66" s="64"/>
      <c r="D66" s="127"/>
      <c r="E66" s="69"/>
      <c r="F66" s="41"/>
    </row>
    <row r="67" spans="1:6" s="2" customFormat="1" ht="15" customHeight="1" hidden="1">
      <c r="A67" s="63">
        <v>4110</v>
      </c>
      <c r="B67" s="65" t="s">
        <v>20</v>
      </c>
      <c r="C67" s="23"/>
      <c r="D67" s="264"/>
      <c r="E67" s="69"/>
      <c r="F67" s="41"/>
    </row>
    <row r="68" spans="1:6" s="2" customFormat="1" ht="15" customHeight="1" hidden="1">
      <c r="A68" s="63">
        <v>4120</v>
      </c>
      <c r="B68" s="65" t="s">
        <v>21</v>
      </c>
      <c r="C68" s="23"/>
      <c r="D68" s="264"/>
      <c r="E68" s="69"/>
      <c r="F68" s="41"/>
    </row>
    <row r="69" spans="1:6" s="2" customFormat="1" ht="15" customHeight="1" hidden="1">
      <c r="A69" s="63">
        <v>4300</v>
      </c>
      <c r="B69" s="65" t="s">
        <v>11</v>
      </c>
      <c r="C69" s="23"/>
      <c r="D69" s="264"/>
      <c r="E69" s="69"/>
      <c r="F69" s="41"/>
    </row>
    <row r="70" spans="1:6" s="2" customFormat="1" ht="15" customHeight="1" hidden="1">
      <c r="A70" s="193">
        <v>4410</v>
      </c>
      <c r="B70" s="194" t="s">
        <v>31</v>
      </c>
      <c r="C70" s="195"/>
      <c r="D70" s="274"/>
      <c r="E70" s="197"/>
      <c r="F70" s="198"/>
    </row>
    <row r="71" spans="1:6" s="33" customFormat="1" ht="30" customHeight="1" hidden="1" thickTop="1">
      <c r="A71" s="34">
        <v>85228</v>
      </c>
      <c r="B71" s="35" t="s">
        <v>41</v>
      </c>
      <c r="C71" s="36"/>
      <c r="D71" s="74"/>
      <c r="E71" s="68">
        <f>SUM(E72)</f>
        <v>0</v>
      </c>
      <c r="F71" s="47"/>
    </row>
    <row r="72" spans="1:6" s="2" customFormat="1" ht="19.5" customHeight="1" hidden="1">
      <c r="A72" s="63">
        <v>4300</v>
      </c>
      <c r="B72" s="65" t="s">
        <v>11</v>
      </c>
      <c r="C72" s="23"/>
      <c r="D72" s="264"/>
      <c r="E72" s="69"/>
      <c r="F72" s="41"/>
    </row>
    <row r="73" spans="1:6" s="33" customFormat="1" ht="21" customHeight="1" thickTop="1">
      <c r="A73" s="34">
        <v>85495</v>
      </c>
      <c r="B73" s="35" t="s">
        <v>7</v>
      </c>
      <c r="C73" s="36"/>
      <c r="D73" s="74"/>
      <c r="E73" s="68">
        <f>SUM(E74:E74)</f>
        <v>3000</v>
      </c>
      <c r="F73" s="47"/>
    </row>
    <row r="74" spans="1:6" s="33" customFormat="1" ht="60.75" thickBot="1">
      <c r="A74" s="199">
        <v>2820</v>
      </c>
      <c r="B74" s="177" t="s">
        <v>76</v>
      </c>
      <c r="C74" s="200"/>
      <c r="D74" s="192"/>
      <c r="E74" s="175">
        <v>3000</v>
      </c>
      <c r="F74" s="176"/>
    </row>
    <row r="75" spans="1:6" s="2" customFormat="1" ht="30" customHeight="1" hidden="1" thickBot="1" thickTop="1">
      <c r="A75" s="50">
        <v>900</v>
      </c>
      <c r="B75" s="51" t="s">
        <v>70</v>
      </c>
      <c r="C75" s="52" t="s">
        <v>53</v>
      </c>
      <c r="D75" s="169"/>
      <c r="E75" s="201">
        <f>SUM(E76)</f>
        <v>0</v>
      </c>
      <c r="F75" s="202">
        <f>SUM(F76)</f>
        <v>0</v>
      </c>
    </row>
    <row r="76" spans="1:6" s="33" customFormat="1" ht="21.75" customHeight="1" hidden="1" thickTop="1">
      <c r="A76" s="34">
        <v>90015</v>
      </c>
      <c r="B76" s="35" t="s">
        <v>52</v>
      </c>
      <c r="C76" s="36"/>
      <c r="D76" s="183"/>
      <c r="E76" s="68">
        <f>SUM(E77:E78)</f>
        <v>0</v>
      </c>
      <c r="F76" s="47">
        <f>SUM(F77:F78)</f>
        <v>0</v>
      </c>
    </row>
    <row r="77" spans="1:6" s="33" customFormat="1" ht="17.25" customHeight="1" hidden="1">
      <c r="A77" s="63">
        <v>4260</v>
      </c>
      <c r="B77" s="65" t="s">
        <v>25</v>
      </c>
      <c r="C77" s="64"/>
      <c r="D77" s="186"/>
      <c r="E77" s="69"/>
      <c r="F77" s="41"/>
    </row>
    <row r="78" spans="1:6" s="33" customFormat="1" ht="19.5" customHeight="1" hidden="1" thickBot="1">
      <c r="A78" s="63">
        <v>6050</v>
      </c>
      <c r="B78" s="65" t="s">
        <v>71</v>
      </c>
      <c r="C78" s="64"/>
      <c r="D78" s="186"/>
      <c r="E78" s="69"/>
      <c r="F78" s="41"/>
    </row>
    <row r="79" spans="1:6" s="2" customFormat="1" ht="30" thickBot="1" thickTop="1">
      <c r="A79" s="50">
        <v>926</v>
      </c>
      <c r="B79" s="51" t="s">
        <v>42</v>
      </c>
      <c r="C79" s="52" t="s">
        <v>36</v>
      </c>
      <c r="D79" s="169">
        <f>D80</f>
        <v>50000</v>
      </c>
      <c r="E79" s="201"/>
      <c r="F79" s="202">
        <f>SUM(F80)</f>
        <v>50000</v>
      </c>
    </row>
    <row r="80" spans="1:6" s="33" customFormat="1" ht="20.25" customHeight="1" thickTop="1">
      <c r="A80" s="34">
        <v>92601</v>
      </c>
      <c r="B80" s="35" t="s">
        <v>106</v>
      </c>
      <c r="C80" s="36"/>
      <c r="D80" s="265">
        <f>SUM(D81:D82)</f>
        <v>50000</v>
      </c>
      <c r="E80" s="68"/>
      <c r="F80" s="47">
        <f>SUM(F81:F82)</f>
        <v>50000</v>
      </c>
    </row>
    <row r="81" spans="1:6" s="33" customFormat="1" ht="60">
      <c r="A81" s="63">
        <v>6330</v>
      </c>
      <c r="B81" s="65" t="s">
        <v>108</v>
      </c>
      <c r="C81" s="23"/>
      <c r="D81" s="263">
        <v>50000</v>
      </c>
      <c r="E81" s="69"/>
      <c r="F81" s="41"/>
    </row>
    <row r="82" spans="1:6" s="33" customFormat="1" ht="30.75" thickBot="1">
      <c r="A82" s="63">
        <v>6050</v>
      </c>
      <c r="B82" s="65" t="s">
        <v>71</v>
      </c>
      <c r="C82" s="64"/>
      <c r="D82" s="186"/>
      <c r="E82" s="69"/>
      <c r="F82" s="41">
        <v>50000</v>
      </c>
    </row>
    <row r="83" spans="1:6" s="209" customFormat="1" ht="38.25" customHeight="1" hidden="1">
      <c r="A83" s="203"/>
      <c r="B83" s="204" t="s">
        <v>62</v>
      </c>
      <c r="C83" s="205"/>
      <c r="D83" s="206"/>
      <c r="E83" s="207"/>
      <c r="F83" s="208"/>
    </row>
    <row r="84" spans="1:6" s="209" customFormat="1" ht="15.75" customHeight="1" hidden="1">
      <c r="A84" s="203"/>
      <c r="B84" s="204" t="s">
        <v>63</v>
      </c>
      <c r="C84" s="205"/>
      <c r="D84" s="206"/>
      <c r="E84" s="207"/>
      <c r="F84" s="208"/>
    </row>
    <row r="85" spans="1:6" s="209" customFormat="1" ht="15.75" customHeight="1" hidden="1" thickBot="1">
      <c r="A85" s="203"/>
      <c r="B85" s="210" t="s">
        <v>56</v>
      </c>
      <c r="C85" s="205"/>
      <c r="D85" s="206"/>
      <c r="E85" s="207"/>
      <c r="F85" s="208"/>
    </row>
    <row r="86" spans="1:6" s="60" customFormat="1" ht="21" customHeight="1" thickBot="1" thickTop="1">
      <c r="A86" s="54"/>
      <c r="B86" s="55" t="s">
        <v>8</v>
      </c>
      <c r="C86" s="62"/>
      <c r="D86" s="169">
        <f>D16+D32+D10+D56+D79+D37</f>
        <v>50000</v>
      </c>
      <c r="E86" s="180">
        <f>E16+E32+E10+E56+E79+E37+E75+E29+E52</f>
        <v>344866</v>
      </c>
      <c r="F86" s="59">
        <f>F16+F32+F10+F56+F79+F37+F75+F29+F52</f>
        <v>391866</v>
      </c>
    </row>
    <row r="87" spans="1:6" s="156" customFormat="1" ht="20.25" customHeight="1" thickBot="1" thickTop="1">
      <c r="A87" s="151"/>
      <c r="B87" s="61" t="s">
        <v>17</v>
      </c>
      <c r="C87" s="153"/>
      <c r="D87" s="187"/>
      <c r="E87" s="160">
        <f>F86-E86</f>
        <v>47000</v>
      </c>
      <c r="F87" s="155"/>
    </row>
    <row r="88" s="16" customFormat="1" ht="13.5" thickTop="1"/>
    <row r="89" s="16" customFormat="1" ht="12.75"/>
    <row r="90" s="16" customFormat="1" ht="12.75"/>
    <row r="91" s="16" customFormat="1" ht="12.75"/>
  </sheetData>
  <printOptions horizontalCentered="1"/>
  <pageMargins left="0" right="0" top="0.984251968503937" bottom="0.984251968503937" header="0.5118110236220472" footer="0"/>
  <pageSetup firstPageNumber="4" useFirstPageNumber="1" horizontalDpi="600" verticalDpi="600" orientation="portrait" paperSize="9" r:id="rId1"/>
  <headerFooter alignWithMargins="0">
    <oddHeader>&amp;C 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Malgorzata Liwak</cp:lastModifiedBy>
  <cp:lastPrinted>2004-08-26T12:06:47Z</cp:lastPrinted>
  <dcterms:created xsi:type="dcterms:W3CDTF">2000-03-17T13:30:26Z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