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25" windowWidth="11880" windowHeight="6585" activeTab="0"/>
  </bookViews>
  <sheets>
    <sheet name="Zał nr 4" sheetId="1" r:id="rId1"/>
    <sheet name="Zal nr3" sheetId="2" r:id="rId2"/>
    <sheet name="Zal nr 2" sheetId="3" r:id="rId3"/>
    <sheet name="Zał nr 1 " sheetId="4" r:id="rId4"/>
  </sheets>
  <definedNames>
    <definedName name="_xlnm.Print_Titles" localSheetId="2">'Zal nr 2'!$8:$10</definedName>
    <definedName name="_xlnm.Print_Titles" localSheetId="0">'Zał nr 4'!$8:$10</definedName>
  </definedNames>
  <calcPr fullCalcOnLoad="1"/>
</workbook>
</file>

<file path=xl/sharedStrings.xml><?xml version="1.0" encoding="utf-8"?>
<sst xmlns="http://schemas.openxmlformats.org/spreadsheetml/2006/main" count="158" uniqueCount="77">
  <si>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</si>
  <si>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</si>
  <si>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</si>
  <si>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</si>
  <si>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</si>
  <si>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</si>
  <si>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</si>
  <si>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</si>
  <si>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</si>
  <si>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</si>
  <si>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</si>
  <si>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</si>
  <si>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KS</t>
  </si>
  <si>
    <t>Składki na ubezpieczenia społeczne</t>
  </si>
  <si>
    <t>Rady Miejskiej w Koszalinie</t>
  </si>
  <si>
    <t>Załącznik nr 1 do Uchwały</t>
  </si>
  <si>
    <t>POMOC SPOŁECZNA</t>
  </si>
  <si>
    <t>85218</t>
  </si>
  <si>
    <t>Powiatowe centra pomocy rodzinie</t>
  </si>
  <si>
    <t>4010</t>
  </si>
  <si>
    <t>Wynagrodzenia osobowe pracowników</t>
  </si>
  <si>
    <t>POZOSTAŁE ZADANIA W ZAKRESIE POLITYKI SPOŁECZNEJ</t>
  </si>
  <si>
    <t>85321</t>
  </si>
  <si>
    <t>Zespoły do spraw orzekania o niepełnosprawności</t>
  </si>
  <si>
    <t>4110</t>
  </si>
  <si>
    <t>4120</t>
  </si>
  <si>
    <t>Składki na FP</t>
  </si>
  <si>
    <t>Załącznik nr 2 do Uchwały</t>
  </si>
  <si>
    <t>w  złotych</t>
  </si>
  <si>
    <t>DOCHODY</t>
  </si>
  <si>
    <t>Fk</t>
  </si>
  <si>
    <t>RÓŻNE ROZLICZENIA</t>
  </si>
  <si>
    <t>75801</t>
  </si>
  <si>
    <t>Subwencje ogólne z budżetu państwa</t>
  </si>
  <si>
    <t>per saldo</t>
  </si>
  <si>
    <t>OŚWIATA I WYCHOWANIE</t>
  </si>
  <si>
    <t>ZMIANY   PLANU  DOCHODÓW  I   WYDATKÓW   NA  ZADANIA  WŁASNE  GMINY                                W  2004  ROKU</t>
  </si>
  <si>
    <t>2920</t>
  </si>
  <si>
    <t>Załącznik 4 do Uchwały</t>
  </si>
  <si>
    <t>GOSPODARKA  KOMUNALNA I OCHRONA ŚRODOWISKA</t>
  </si>
  <si>
    <t>90015</t>
  </si>
  <si>
    <t>Oświetlenie ulic, placów i dróg</t>
  </si>
  <si>
    <t>4260</t>
  </si>
  <si>
    <t>Zakup energii</t>
  </si>
  <si>
    <t xml:space="preserve">Część oświatowa subwencji ogólnej dla jednostek samorządu terytorialnego </t>
  </si>
  <si>
    <t>IK</t>
  </si>
  <si>
    <t>Dotacje celowe otrzymane budżetu państwa na realizacje zadań bieżących z zakresu administracji rządowej  oraz innych zadań zleconych gminie ustawami</t>
  </si>
  <si>
    <t>EDUKACYJNA OPIEKA WYCHOWAWCZA</t>
  </si>
  <si>
    <t>Specjalne ośrodki szkolno - wychowawcze</t>
  </si>
  <si>
    <t>Wydatki na zakupy inwestycyjne jednostek budżetowych</t>
  </si>
  <si>
    <t>Dotacje otrzymane z funduszy celowych na finansowanie lub dofinansowanie kosztów realizacji inwestycji i zakupów inwestycyjnych jednostek sektora finansów publicznych</t>
  </si>
  <si>
    <t>85201</t>
  </si>
  <si>
    <t xml:space="preserve">Zakup usług pozostałych </t>
  </si>
  <si>
    <t>85226</t>
  </si>
  <si>
    <t>Ośrodki opiekuńczo - wychowawcze</t>
  </si>
  <si>
    <t>4040</t>
  </si>
  <si>
    <t>Dodatkowe wynagrodzenie roczne</t>
  </si>
  <si>
    <t>DZIAŁALNOŚĆ USŁUGOWA</t>
  </si>
  <si>
    <t>NB</t>
  </si>
  <si>
    <t>Nadzór budowlany</t>
  </si>
  <si>
    <t>Podróże służbowe krajowe</t>
  </si>
  <si>
    <t>Zakup materiałów i wyposażenia</t>
  </si>
  <si>
    <t>Składki na ZFŚS</t>
  </si>
  <si>
    <t>E</t>
  </si>
  <si>
    <t>80130</t>
  </si>
  <si>
    <t>Licea ogólnokształcące</t>
  </si>
  <si>
    <t>Placówki opiekuńczo - wychowawcze</t>
  </si>
  <si>
    <t>Dotacja podmiotowa z budżetu dla niepublicznej jednostki systemu oświaty</t>
  </si>
  <si>
    <t>ZMIANY W  PLANIE  WYDATKÓW NA  ZADANIA  ZLECONE POWIATOWI                                                Z ZAKRESU ADMINISTRACJI  RZĄDOWEJ                                                                                                                                  W  2004  ROKU</t>
  </si>
  <si>
    <t>Załącznik nr 3 do Uchwały</t>
  </si>
  <si>
    <t>Szkoły zawodowe</t>
  </si>
  <si>
    <t>Zakup usług remontowych</t>
  </si>
  <si>
    <t>4270</t>
  </si>
  <si>
    <t xml:space="preserve">Nr  XIV / 204 / 2004  </t>
  </si>
  <si>
    <t>z dnia 12  marca  2004 roku</t>
  </si>
  <si>
    <t>ZMIANY   PLANU  DOCHODÓW  I  WYDATKÓW   NA  ZADANIA  WŁASNE                                               POWIATU  W  2004  ROKU</t>
  </si>
  <si>
    <t>ZMIANY  PLANU  DOCHODÓW   I    WYDATKÓW   NA  ZADANIA  ZLECONE GMINIE  Z   ZAKRESU ADMINISTRACJI     RZĄDOWEJ                                                                 W  2004 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</si>
</sst>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0" fontId="13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164" fontId="4" fillId="0" borderId="28" xfId="0" applyNumberFormat="1" applyFont="1" applyFill="1" applyBorder="1" applyAlignment="1" applyProtection="1">
      <alignment vertical="center"/>
      <protection locked="0"/>
    </xf>
    <xf numFmtId="0" fontId="14" fillId="0" borderId="1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5" xfId="0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" fontId="15" fillId="0" borderId="36" xfId="0" applyNumberFormat="1" applyFont="1" applyBorder="1" applyAlignment="1">
      <alignment horizontal="centerContinuous" vertical="center"/>
    </xf>
    <xf numFmtId="3" fontId="15" fillId="0" borderId="17" xfId="0" applyNumberFormat="1" applyFont="1" applyBorder="1" applyAlignment="1">
      <alignment horizontal="centerContinuous" vertical="center"/>
    </xf>
    <xf numFmtId="3" fontId="15" fillId="0" borderId="37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0" applyFont="1" applyBorder="1" applyAlignment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0" xfId="0" applyFont="1" applyAlignment="1">
      <alignment/>
    </xf>
    <xf numFmtId="9" fontId="18" fillId="0" borderId="0" xfId="17" applyFont="1" applyFill="1" applyBorder="1" applyAlignment="1" applyProtection="1">
      <alignment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164" fontId="4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0" fontId="13" fillId="0" borderId="23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8" xfId="0" applyFont="1" applyBorder="1" applyAlignment="1">
      <alignment horizontal="center" vertical="center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Border="1" applyAlignment="1">
      <alignment vertical="center"/>
    </xf>
    <xf numFmtId="0" fontId="8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54" xfId="0" applyFont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56" xfId="0" applyNumberFormat="1" applyFont="1" applyBorder="1" applyAlignment="1">
      <alignment vertical="center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49" fontId="13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vertical="center" wrapText="1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8.00390625" style="2" customWidth="1"/>
    <col min="2" max="2" width="30.75390625" style="2" customWidth="1"/>
    <col min="3" max="3" width="7.00390625" style="2" customWidth="1"/>
    <col min="4" max="5" width="16.125" style="2" customWidth="1"/>
    <col min="6" max="16384" width="10.00390625" style="2" customWidth="1"/>
  </cols>
  <sheetData>
    <row r="1" spans="4:5" s="16" customFormat="1" ht="13.5" customHeight="1">
      <c r="D1" s="4" t="s">
        <v>38</v>
      </c>
      <c r="E1" s="4"/>
    </row>
    <row r="2" spans="1:5" s="16" customFormat="1" ht="13.5" customHeight="1">
      <c r="A2" s="125"/>
      <c r="B2" s="126"/>
      <c r="C2" s="14"/>
      <c r="D2" s="10" t="s">
        <v>73</v>
      </c>
      <c r="E2" s="10"/>
    </row>
    <row r="3" spans="1:5" s="16" customFormat="1" ht="13.5" customHeight="1">
      <c r="A3" s="125"/>
      <c r="B3" s="126"/>
      <c r="C3" s="14"/>
      <c r="D3" s="10" t="s">
        <v>14</v>
      </c>
      <c r="E3" s="10"/>
    </row>
    <row r="4" spans="1:5" s="16" customFormat="1" ht="13.5" customHeight="1">
      <c r="A4" s="125"/>
      <c r="B4" s="126"/>
      <c r="C4" s="178"/>
      <c r="D4" s="10" t="s">
        <v>74</v>
      </c>
      <c r="E4" s="10"/>
    </row>
    <row r="5" spans="1:5" s="16" customFormat="1" ht="14.25" customHeight="1">
      <c r="A5" s="125"/>
      <c r="B5" s="126"/>
      <c r="C5" s="178"/>
      <c r="D5" s="10"/>
      <c r="E5" s="10"/>
    </row>
    <row r="6" spans="1:5" s="16" customFormat="1" ht="71.25" customHeight="1">
      <c r="A6" s="12" t="s">
        <v>68</v>
      </c>
      <c r="B6" s="13"/>
      <c r="C6" s="14"/>
      <c r="D6" s="15"/>
      <c r="E6" s="15"/>
    </row>
    <row r="7" spans="1:5" s="16" customFormat="1" ht="21.75" customHeight="1" thickBot="1">
      <c r="A7" s="12"/>
      <c r="B7" s="13"/>
      <c r="C7" s="14"/>
      <c r="D7" s="15"/>
      <c r="E7" s="15" t="s">
        <v>9</v>
      </c>
    </row>
    <row r="8" spans="1:5" s="23" customFormat="1" ht="30" customHeight="1">
      <c r="A8" s="17" t="s">
        <v>0</v>
      </c>
      <c r="B8" s="179" t="s">
        <v>1</v>
      </c>
      <c r="C8" s="19" t="s">
        <v>2</v>
      </c>
      <c r="D8" s="21" t="s">
        <v>3</v>
      </c>
      <c r="E8" s="180"/>
    </row>
    <row r="9" spans="1:5" s="23" customFormat="1" ht="17.25" customHeight="1">
      <c r="A9" s="24" t="s">
        <v>4</v>
      </c>
      <c r="B9" s="25"/>
      <c r="C9" s="26" t="s">
        <v>5</v>
      </c>
      <c r="D9" s="113" t="s">
        <v>8</v>
      </c>
      <c r="E9" s="129" t="s">
        <v>6</v>
      </c>
    </row>
    <row r="10" spans="1:5" s="34" customFormat="1" ht="11.25" customHeight="1" thickBot="1">
      <c r="A10" s="30">
        <v>1</v>
      </c>
      <c r="B10" s="181">
        <v>2</v>
      </c>
      <c r="C10" s="181">
        <v>3</v>
      </c>
      <c r="D10" s="182">
        <v>4</v>
      </c>
      <c r="E10" s="183">
        <v>5</v>
      </c>
    </row>
    <row r="11" spans="1:5" s="3" customFormat="1" ht="25.5" customHeight="1" thickBot="1" thickTop="1">
      <c r="A11" s="71">
        <v>852</v>
      </c>
      <c r="B11" s="56" t="s">
        <v>16</v>
      </c>
      <c r="C11" s="37" t="s">
        <v>12</v>
      </c>
      <c r="D11" s="184">
        <f>D12</f>
        <v>106000</v>
      </c>
      <c r="E11" s="185"/>
    </row>
    <row r="12" spans="1:5" s="3" customFormat="1" ht="27" customHeight="1" thickTop="1">
      <c r="A12" s="186" t="s">
        <v>17</v>
      </c>
      <c r="B12" s="84" t="s">
        <v>18</v>
      </c>
      <c r="C12" s="187"/>
      <c r="D12" s="82">
        <f>SUM(D13:D16)</f>
        <v>106000</v>
      </c>
      <c r="E12" s="188"/>
    </row>
    <row r="13" spans="1:5" s="3" customFormat="1" ht="31.5" customHeight="1">
      <c r="A13" s="189" t="s">
        <v>19</v>
      </c>
      <c r="B13" s="190" t="s">
        <v>20</v>
      </c>
      <c r="C13" s="138"/>
      <c r="D13" s="67">
        <v>73800</v>
      </c>
      <c r="E13" s="191"/>
    </row>
    <row r="14" spans="1:5" s="3" customFormat="1" ht="31.5" customHeight="1">
      <c r="A14" s="189" t="s">
        <v>24</v>
      </c>
      <c r="B14" s="190" t="s">
        <v>13</v>
      </c>
      <c r="C14" s="192"/>
      <c r="D14" s="67">
        <v>5600</v>
      </c>
      <c r="E14" s="139"/>
    </row>
    <row r="15" spans="1:5" s="3" customFormat="1" ht="21.75" customHeight="1">
      <c r="A15" s="189" t="s">
        <v>25</v>
      </c>
      <c r="B15" s="190" t="s">
        <v>26</v>
      </c>
      <c r="C15" s="192"/>
      <c r="D15" s="67">
        <v>1700</v>
      </c>
      <c r="E15" s="139"/>
    </row>
    <row r="16" spans="1:5" s="3" customFormat="1" ht="21.75" customHeight="1" thickBot="1">
      <c r="A16" s="189" t="s">
        <v>11</v>
      </c>
      <c r="B16" s="190" t="s">
        <v>10</v>
      </c>
      <c r="C16" s="192"/>
      <c r="D16" s="67">
        <v>24900</v>
      </c>
      <c r="E16" s="139"/>
    </row>
    <row r="17" spans="1:5" s="3" customFormat="1" ht="49.5" customHeight="1" thickBot="1" thickTop="1">
      <c r="A17" s="71">
        <v>853</v>
      </c>
      <c r="B17" s="56" t="s">
        <v>21</v>
      </c>
      <c r="C17" s="37" t="s">
        <v>12</v>
      </c>
      <c r="D17" s="184"/>
      <c r="E17" s="185">
        <f>SUM(E18)</f>
        <v>106000</v>
      </c>
    </row>
    <row r="18" spans="1:5" s="3" customFormat="1" ht="31.5" customHeight="1" thickTop="1">
      <c r="A18" s="186" t="s">
        <v>22</v>
      </c>
      <c r="B18" s="84" t="s">
        <v>23</v>
      </c>
      <c r="C18" s="187"/>
      <c r="D18" s="82"/>
      <c r="E18" s="188">
        <f>SUM(E19:E22)</f>
        <v>106000</v>
      </c>
    </row>
    <row r="19" spans="1:5" s="3" customFormat="1" ht="35.25" customHeight="1">
      <c r="A19" s="189" t="s">
        <v>19</v>
      </c>
      <c r="B19" s="190" t="s">
        <v>20</v>
      </c>
      <c r="C19" s="192"/>
      <c r="D19" s="67"/>
      <c r="E19" s="139">
        <v>73800</v>
      </c>
    </row>
    <row r="20" spans="1:5" s="3" customFormat="1" ht="22.5" customHeight="1">
      <c r="A20" s="189" t="s">
        <v>24</v>
      </c>
      <c r="B20" s="190" t="s">
        <v>13</v>
      </c>
      <c r="C20" s="192"/>
      <c r="D20" s="67"/>
      <c r="E20" s="139">
        <v>5600</v>
      </c>
    </row>
    <row r="21" spans="1:5" s="3" customFormat="1" ht="18.75" customHeight="1">
      <c r="A21" s="189" t="s">
        <v>25</v>
      </c>
      <c r="B21" s="190" t="s">
        <v>26</v>
      </c>
      <c r="C21" s="192"/>
      <c r="D21" s="67"/>
      <c r="E21" s="139">
        <v>1700</v>
      </c>
    </row>
    <row r="22" spans="1:5" s="3" customFormat="1" ht="18.75" customHeight="1" thickBot="1">
      <c r="A22" s="189" t="s">
        <v>11</v>
      </c>
      <c r="B22" s="190" t="s">
        <v>10</v>
      </c>
      <c r="C22" s="192"/>
      <c r="D22" s="67"/>
      <c r="E22" s="139">
        <v>24900</v>
      </c>
    </row>
    <row r="23" spans="1:5" s="198" customFormat="1" ht="24" customHeight="1" thickBot="1" thickTop="1">
      <c r="A23" s="193"/>
      <c r="B23" s="194" t="s">
        <v>7</v>
      </c>
      <c r="C23" s="195"/>
      <c r="D23" s="196">
        <f>D17+D11</f>
        <v>106000</v>
      </c>
      <c r="E23" s="197">
        <f>E17+E11</f>
        <v>106000</v>
      </c>
    </row>
    <row r="24" ht="16.5" thickTop="1"/>
  </sheetData>
  <printOptions horizontalCentered="1"/>
  <pageMargins left="0" right="0" top="0.984251968503937" bottom="0.82" header="0.59" footer="0.34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7" sqref="A7"/>
    </sheetView>
  </sheetViews>
  <sheetFormatPr defaultColWidth="9.00390625" defaultRowHeight="12.75"/>
  <cols>
    <col min="1" max="1" width="8.00390625" style="2" customWidth="1"/>
    <col min="2" max="2" width="29.75390625" style="2" customWidth="1"/>
    <col min="3" max="3" width="6.875" style="2" customWidth="1"/>
    <col min="4" max="5" width="15.625" style="2" customWidth="1"/>
    <col min="6" max="16384" width="10.00390625" style="2" customWidth="1"/>
  </cols>
  <sheetData>
    <row r="1" spans="4:6" s="16" customFormat="1" ht="14.25" customHeight="1">
      <c r="D1" s="4" t="s">
        <v>69</v>
      </c>
      <c r="E1" s="4"/>
      <c r="F1" s="4"/>
    </row>
    <row r="2" spans="1:6" s="16" customFormat="1" ht="14.25" customHeight="1">
      <c r="A2" s="125"/>
      <c r="B2" s="126"/>
      <c r="C2" s="14"/>
      <c r="D2" s="10" t="s">
        <v>73</v>
      </c>
      <c r="E2" s="10"/>
      <c r="F2" s="4"/>
    </row>
    <row r="3" spans="1:6" s="16" customFormat="1" ht="14.25" customHeight="1">
      <c r="A3" s="125"/>
      <c r="B3" s="126"/>
      <c r="C3" s="14"/>
      <c r="D3" s="10" t="s">
        <v>14</v>
      </c>
      <c r="E3" s="10"/>
      <c r="F3" s="4"/>
    </row>
    <row r="4" spans="1:6" s="16" customFormat="1" ht="14.25" customHeight="1">
      <c r="A4" s="125"/>
      <c r="B4" s="126"/>
      <c r="C4" s="14"/>
      <c r="D4" s="10" t="s">
        <v>74</v>
      </c>
      <c r="E4" s="10"/>
      <c r="F4" s="4"/>
    </row>
    <row r="5" spans="1:6" s="16" customFormat="1" ht="29.25" customHeight="1">
      <c r="A5" s="125"/>
      <c r="B5" s="126"/>
      <c r="C5" s="14"/>
      <c r="D5" s="14"/>
      <c r="E5" s="10"/>
      <c r="F5" s="4"/>
    </row>
    <row r="6" spans="1:6" s="16" customFormat="1" ht="63.75" customHeight="1">
      <c r="A6" s="12" t="s">
        <v>76</v>
      </c>
      <c r="B6" s="13"/>
      <c r="C6" s="14"/>
      <c r="D6" s="14"/>
      <c r="E6" s="15"/>
      <c r="F6" s="4"/>
    </row>
    <row r="7" spans="1:6" s="16" customFormat="1" ht="15" customHeight="1" thickBot="1">
      <c r="A7" s="12"/>
      <c r="B7" s="13"/>
      <c r="C7" s="14"/>
      <c r="D7" s="14"/>
      <c r="E7" s="15" t="s">
        <v>9</v>
      </c>
      <c r="F7" s="4"/>
    </row>
    <row r="8" spans="1:5" s="23" customFormat="1" ht="25.5">
      <c r="A8" s="17" t="s">
        <v>0</v>
      </c>
      <c r="B8" s="18" t="s">
        <v>1</v>
      </c>
      <c r="C8" s="19" t="s">
        <v>2</v>
      </c>
      <c r="D8" s="127" t="s">
        <v>29</v>
      </c>
      <c r="E8" s="22" t="s">
        <v>3</v>
      </c>
    </row>
    <row r="9" spans="1:5" s="23" customFormat="1" ht="13.5" customHeight="1">
      <c r="A9" s="24" t="s">
        <v>4</v>
      </c>
      <c r="B9" s="25"/>
      <c r="C9" s="26" t="s">
        <v>5</v>
      </c>
      <c r="D9" s="128" t="s">
        <v>6</v>
      </c>
      <c r="E9" s="129" t="s">
        <v>6</v>
      </c>
    </row>
    <row r="10" spans="1:5" s="134" customFormat="1" ht="10.5" customHeight="1" thickBot="1">
      <c r="A10" s="130">
        <v>1</v>
      </c>
      <c r="B10" s="131">
        <v>2</v>
      </c>
      <c r="C10" s="131">
        <v>3</v>
      </c>
      <c r="D10" s="132">
        <v>4</v>
      </c>
      <c r="E10" s="133">
        <v>5</v>
      </c>
    </row>
    <row r="11" spans="1:5" s="42" customFormat="1" ht="34.5" customHeight="1" thickBot="1" thickTop="1">
      <c r="A11" s="71">
        <v>900</v>
      </c>
      <c r="B11" s="56" t="s">
        <v>39</v>
      </c>
      <c r="C11" s="37" t="s">
        <v>45</v>
      </c>
      <c r="D11" s="39">
        <f>D12</f>
        <v>331542</v>
      </c>
      <c r="E11" s="41">
        <f>E12</f>
        <v>331542</v>
      </c>
    </row>
    <row r="12" spans="1:5" s="50" customFormat="1" ht="28.5" customHeight="1" thickTop="1">
      <c r="A12" s="59" t="s">
        <v>40</v>
      </c>
      <c r="B12" s="118" t="s">
        <v>41</v>
      </c>
      <c r="C12" s="119"/>
      <c r="D12" s="146">
        <f>SUM(D13)</f>
        <v>331542</v>
      </c>
      <c r="E12" s="136">
        <f>SUM(E13:E15)</f>
        <v>331542</v>
      </c>
    </row>
    <row r="13" spans="1:5" s="50" customFormat="1" ht="88.5" customHeight="1">
      <c r="A13" s="137">
        <v>2010</v>
      </c>
      <c r="B13" s="117" t="s">
        <v>46</v>
      </c>
      <c r="C13" s="138"/>
      <c r="D13" s="87">
        <v>331542</v>
      </c>
      <c r="E13" s="139"/>
    </row>
    <row r="14" spans="1:5" s="50" customFormat="1" ht="21" customHeight="1">
      <c r="A14" s="137">
        <v>4260</v>
      </c>
      <c r="B14" s="140" t="s">
        <v>43</v>
      </c>
      <c r="C14" s="138"/>
      <c r="D14" s="147"/>
      <c r="E14" s="139">
        <v>176339</v>
      </c>
    </row>
    <row r="15" spans="1:5" s="50" customFormat="1" ht="21" customHeight="1" thickBot="1">
      <c r="A15" s="137">
        <v>4270</v>
      </c>
      <c r="B15" s="199" t="s">
        <v>71</v>
      </c>
      <c r="C15" s="93"/>
      <c r="D15" s="147"/>
      <c r="E15" s="139">
        <v>155203</v>
      </c>
    </row>
    <row r="16" spans="1:5" s="144" customFormat="1" ht="21.75" customHeight="1" thickBot="1" thickTop="1">
      <c r="A16" s="141"/>
      <c r="B16" s="142" t="s">
        <v>7</v>
      </c>
      <c r="C16" s="143"/>
      <c r="D16" s="148">
        <f>SUM(D11)</f>
        <v>331542</v>
      </c>
      <c r="E16" s="149">
        <f>SUM(E11)</f>
        <v>331542</v>
      </c>
    </row>
    <row r="17" ht="16.5" thickTop="1"/>
    <row r="20" ht="15.75">
      <c r="B20" s="145"/>
    </row>
  </sheetData>
  <printOptions/>
  <pageMargins left="0.75" right="0.75" top="1" bottom="1" header="0.5" footer="0.5"/>
  <pageSetup firstPageNumber="7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2" sqref="B2"/>
    </sheetView>
  </sheetViews>
  <sheetFormatPr defaultColWidth="9.00390625" defaultRowHeight="12.75"/>
  <cols>
    <col min="1" max="1" width="8.00390625" style="2" customWidth="1"/>
    <col min="2" max="2" width="33.625" style="2" customWidth="1"/>
    <col min="3" max="3" width="6.875" style="2" customWidth="1"/>
    <col min="4" max="7" width="11.875" style="2" customWidth="1"/>
    <col min="8" max="16384" width="10.00390625" style="2" customWidth="1"/>
  </cols>
  <sheetData>
    <row r="1" spans="5:7" ht="16.5">
      <c r="E1" s="3"/>
      <c r="F1" s="4" t="s">
        <v>27</v>
      </c>
      <c r="G1" s="5"/>
    </row>
    <row r="2" spans="1:7" ht="14.25" customHeight="1">
      <c r="A2" s="6"/>
      <c r="B2" s="7"/>
      <c r="C2" s="8"/>
      <c r="D2" s="8"/>
      <c r="E2" s="9"/>
      <c r="F2" s="10" t="s">
        <v>73</v>
      </c>
      <c r="G2" s="11"/>
    </row>
    <row r="3" spans="1:7" ht="13.5" customHeight="1">
      <c r="A3" s="6"/>
      <c r="B3" s="7"/>
      <c r="C3" s="8"/>
      <c r="D3" s="8"/>
      <c r="E3" s="9"/>
      <c r="F3" s="10" t="s">
        <v>14</v>
      </c>
      <c r="G3" s="11"/>
    </row>
    <row r="4" spans="1:7" ht="15" customHeight="1">
      <c r="A4" s="6"/>
      <c r="B4" s="7"/>
      <c r="C4" s="8"/>
      <c r="D4" s="8"/>
      <c r="E4" s="9"/>
      <c r="F4" s="10" t="s">
        <v>74</v>
      </c>
      <c r="G4" s="11"/>
    </row>
    <row r="5" spans="1:7" ht="20.25" customHeight="1">
      <c r="A5" s="6"/>
      <c r="B5" s="7"/>
      <c r="C5" s="8"/>
      <c r="D5" s="8"/>
      <c r="E5" s="9"/>
      <c r="F5" s="10"/>
      <c r="G5" s="11"/>
    </row>
    <row r="6" spans="1:7" s="16" customFormat="1" ht="38.25" customHeight="1">
      <c r="A6" s="12" t="s">
        <v>75</v>
      </c>
      <c r="B6" s="13"/>
      <c r="C6" s="14"/>
      <c r="D6" s="14"/>
      <c r="E6" s="15"/>
      <c r="F6" s="15"/>
      <c r="G6" s="15"/>
    </row>
    <row r="7" spans="1:7" s="16" customFormat="1" ht="17.25" customHeight="1" thickBot="1">
      <c r="A7" s="12"/>
      <c r="B7" s="13"/>
      <c r="C7" s="14"/>
      <c r="D7" s="14"/>
      <c r="E7" s="15"/>
      <c r="F7" s="15"/>
      <c r="G7" s="15" t="s">
        <v>28</v>
      </c>
    </row>
    <row r="8" spans="1:7" s="23" customFormat="1" ht="26.25" customHeight="1">
      <c r="A8" s="17" t="s">
        <v>0</v>
      </c>
      <c r="B8" s="18" t="s">
        <v>1</v>
      </c>
      <c r="C8" s="19" t="s">
        <v>2</v>
      </c>
      <c r="D8" s="20" t="s">
        <v>29</v>
      </c>
      <c r="E8" s="20"/>
      <c r="F8" s="21" t="s">
        <v>3</v>
      </c>
      <c r="G8" s="22"/>
    </row>
    <row r="9" spans="1:7" s="23" customFormat="1" ht="14.25" customHeight="1">
      <c r="A9" s="24" t="s">
        <v>4</v>
      </c>
      <c r="B9" s="25"/>
      <c r="C9" s="26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4" customFormat="1" ht="12.75" customHeight="1" thickBot="1">
      <c r="A10" s="30">
        <v>1</v>
      </c>
      <c r="B10" s="31">
        <v>2</v>
      </c>
      <c r="C10" s="31">
        <v>3</v>
      </c>
      <c r="D10" s="31">
        <v>4</v>
      </c>
      <c r="E10" s="32">
        <v>5</v>
      </c>
      <c r="F10" s="31">
        <v>6</v>
      </c>
      <c r="G10" s="33">
        <v>7</v>
      </c>
    </row>
    <row r="11" spans="1:7" s="42" customFormat="1" ht="17.25" customHeight="1" thickBot="1" thickTop="1">
      <c r="A11" s="35">
        <v>710</v>
      </c>
      <c r="B11" s="36" t="s">
        <v>57</v>
      </c>
      <c r="C11" s="37" t="s">
        <v>58</v>
      </c>
      <c r="D11" s="38"/>
      <c r="E11" s="39"/>
      <c r="F11" s="40"/>
      <c r="G11" s="41">
        <f>SUM(G12)</f>
        <v>50000</v>
      </c>
    </row>
    <row r="12" spans="1:7" s="50" customFormat="1" ht="19.5" customHeight="1" thickTop="1">
      <c r="A12" s="43">
        <v>71015</v>
      </c>
      <c r="B12" s="44" t="s">
        <v>59</v>
      </c>
      <c r="C12" s="45"/>
      <c r="D12" s="46"/>
      <c r="E12" s="47"/>
      <c r="F12" s="48"/>
      <c r="G12" s="49">
        <f>SUM(G13:G20)</f>
        <v>50000</v>
      </c>
    </row>
    <row r="13" spans="1:7" s="50" customFormat="1" ht="19.5" customHeight="1">
      <c r="A13" s="51">
        <v>4010</v>
      </c>
      <c r="B13" s="52" t="s">
        <v>20</v>
      </c>
      <c r="C13" s="157"/>
      <c r="D13" s="121"/>
      <c r="E13" s="68"/>
      <c r="F13" s="55"/>
      <c r="G13" s="70">
        <v>30000</v>
      </c>
    </row>
    <row r="14" spans="1:7" s="50" customFormat="1" ht="19.5" customHeight="1">
      <c r="A14" s="51">
        <v>4040</v>
      </c>
      <c r="B14" s="52" t="s">
        <v>56</v>
      </c>
      <c r="C14" s="138"/>
      <c r="D14" s="121"/>
      <c r="E14" s="68"/>
      <c r="F14" s="55"/>
      <c r="G14" s="70">
        <v>2500</v>
      </c>
    </row>
    <row r="15" spans="1:7" s="50" customFormat="1" ht="19.5" customHeight="1">
      <c r="A15" s="51">
        <v>4110</v>
      </c>
      <c r="B15" s="52" t="s">
        <v>13</v>
      </c>
      <c r="C15" s="138"/>
      <c r="D15" s="121"/>
      <c r="E15" s="68"/>
      <c r="F15" s="55"/>
      <c r="G15" s="70">
        <v>5750</v>
      </c>
    </row>
    <row r="16" spans="1:7" s="50" customFormat="1" ht="19.5" customHeight="1">
      <c r="A16" s="51">
        <v>4120</v>
      </c>
      <c r="B16" s="52" t="s">
        <v>26</v>
      </c>
      <c r="C16" s="138"/>
      <c r="D16" s="121"/>
      <c r="E16" s="68"/>
      <c r="F16" s="55"/>
      <c r="G16" s="70">
        <v>782</v>
      </c>
    </row>
    <row r="17" spans="1:7" s="50" customFormat="1" ht="19.5" customHeight="1">
      <c r="A17" s="51">
        <v>4210</v>
      </c>
      <c r="B17" s="52" t="s">
        <v>61</v>
      </c>
      <c r="C17" s="138"/>
      <c r="D17" s="121"/>
      <c r="E17" s="68"/>
      <c r="F17" s="55"/>
      <c r="G17" s="70">
        <v>4000</v>
      </c>
    </row>
    <row r="18" spans="1:7" s="50" customFormat="1" ht="19.5" customHeight="1">
      <c r="A18" s="51">
        <v>4300</v>
      </c>
      <c r="B18" s="52" t="s">
        <v>52</v>
      </c>
      <c r="C18" s="138"/>
      <c r="D18" s="121"/>
      <c r="E18" s="68"/>
      <c r="F18" s="55"/>
      <c r="G18" s="70">
        <v>3868</v>
      </c>
    </row>
    <row r="19" spans="1:7" s="50" customFormat="1" ht="19.5" customHeight="1">
      <c r="A19" s="51">
        <v>4410</v>
      </c>
      <c r="B19" s="52" t="s">
        <v>60</v>
      </c>
      <c r="C19" s="138"/>
      <c r="D19" s="121"/>
      <c r="E19" s="68"/>
      <c r="F19" s="55"/>
      <c r="G19" s="70">
        <v>2500</v>
      </c>
    </row>
    <row r="20" spans="1:7" s="50" customFormat="1" ht="18" customHeight="1" thickBot="1">
      <c r="A20" s="51">
        <v>4440</v>
      </c>
      <c r="B20" s="52" t="s">
        <v>62</v>
      </c>
      <c r="C20" s="115"/>
      <c r="D20" s="53"/>
      <c r="E20" s="54"/>
      <c r="F20" s="55"/>
      <c r="G20" s="70">
        <v>600</v>
      </c>
    </row>
    <row r="21" spans="1:7" s="50" customFormat="1" ht="20.25" customHeight="1" thickBot="1" thickTop="1">
      <c r="A21" s="71">
        <v>758</v>
      </c>
      <c r="B21" s="56" t="s">
        <v>31</v>
      </c>
      <c r="C21" s="37" t="s">
        <v>30</v>
      </c>
      <c r="D21" s="38">
        <f>SUM(D22)</f>
        <v>138434</v>
      </c>
      <c r="E21" s="72"/>
      <c r="F21" s="57"/>
      <c r="G21" s="58"/>
    </row>
    <row r="22" spans="1:7" s="50" customFormat="1" ht="48" customHeight="1" thickTop="1">
      <c r="A22" s="73" t="s">
        <v>32</v>
      </c>
      <c r="B22" s="118" t="s">
        <v>44</v>
      </c>
      <c r="C22" s="75"/>
      <c r="D22" s="61">
        <f>SUM(D23)</f>
        <v>138434</v>
      </c>
      <c r="E22" s="76"/>
      <c r="F22" s="62"/>
      <c r="G22" s="63"/>
    </row>
    <row r="23" spans="1:7" s="50" customFormat="1" ht="19.5" customHeight="1" thickBot="1">
      <c r="A23" s="77" t="s">
        <v>37</v>
      </c>
      <c r="B23" s="78" t="s">
        <v>33</v>
      </c>
      <c r="C23" s="79"/>
      <c r="D23" s="80">
        <v>138434</v>
      </c>
      <c r="E23" s="81"/>
      <c r="F23" s="69"/>
      <c r="G23" s="70"/>
    </row>
    <row r="24" spans="1:7" s="50" customFormat="1" ht="20.25" customHeight="1" thickBot="1" thickTop="1">
      <c r="A24" s="71">
        <v>801</v>
      </c>
      <c r="B24" s="56" t="s">
        <v>35</v>
      </c>
      <c r="C24" s="37" t="s">
        <v>63</v>
      </c>
      <c r="D24" s="38"/>
      <c r="E24" s="72"/>
      <c r="F24" s="158">
        <f>SUM(F27+F25)</f>
        <v>121497</v>
      </c>
      <c r="G24" s="58"/>
    </row>
    <row r="25" spans="1:7" s="50" customFormat="1" ht="20.25" customHeight="1" thickTop="1">
      <c r="A25" s="162">
        <v>80120</v>
      </c>
      <c r="B25" s="60" t="s">
        <v>65</v>
      </c>
      <c r="C25" s="135"/>
      <c r="D25" s="120"/>
      <c r="E25" s="146"/>
      <c r="F25" s="159">
        <f>SUM(F26)</f>
        <v>60000</v>
      </c>
      <c r="G25" s="63"/>
    </row>
    <row r="26" spans="1:7" s="50" customFormat="1" ht="33.75" customHeight="1">
      <c r="A26" s="1">
        <v>2540</v>
      </c>
      <c r="B26" s="65" t="s">
        <v>67</v>
      </c>
      <c r="C26" s="138"/>
      <c r="D26" s="67"/>
      <c r="E26" s="87"/>
      <c r="F26" s="69">
        <v>60000</v>
      </c>
      <c r="G26" s="70"/>
    </row>
    <row r="27" spans="1:7" s="50" customFormat="1" ht="17.25" customHeight="1">
      <c r="A27" s="83" t="s">
        <v>64</v>
      </c>
      <c r="B27" s="122" t="s">
        <v>70</v>
      </c>
      <c r="C27" s="85"/>
      <c r="D27" s="82"/>
      <c r="E27" s="86"/>
      <c r="F27" s="160">
        <f>SUM(F28)</f>
        <v>61497</v>
      </c>
      <c r="G27" s="161"/>
    </row>
    <row r="28" spans="1:7" s="50" customFormat="1" ht="37.5" customHeight="1" thickBot="1">
      <c r="A28" s="1">
        <v>2540</v>
      </c>
      <c r="B28" s="65" t="s">
        <v>67</v>
      </c>
      <c r="C28" s="79"/>
      <c r="D28" s="80"/>
      <c r="E28" s="81"/>
      <c r="F28" s="69">
        <v>61497</v>
      </c>
      <c r="G28" s="70"/>
    </row>
    <row r="29" spans="1:7" s="42" customFormat="1" ht="17.25" customHeight="1" thickBot="1" thickTop="1">
      <c r="A29" s="71">
        <v>852</v>
      </c>
      <c r="B29" s="56" t="s">
        <v>16</v>
      </c>
      <c r="C29" s="37" t="s">
        <v>12</v>
      </c>
      <c r="D29" s="38"/>
      <c r="E29" s="72"/>
      <c r="F29" s="38">
        <f>F30+F32</f>
        <v>250000</v>
      </c>
      <c r="G29" s="41">
        <f>G30+G32</f>
        <v>23990</v>
      </c>
    </row>
    <row r="30" spans="1:7" s="42" customFormat="1" ht="22.5" customHeight="1" thickTop="1">
      <c r="A30" s="73" t="s">
        <v>51</v>
      </c>
      <c r="B30" s="118" t="s">
        <v>66</v>
      </c>
      <c r="C30" s="75"/>
      <c r="D30" s="61"/>
      <c r="E30" s="76"/>
      <c r="F30" s="61">
        <f>SUM(F31)</f>
        <v>250000</v>
      </c>
      <c r="G30" s="155"/>
    </row>
    <row r="31" spans="1:7" s="42" customFormat="1" ht="18" customHeight="1">
      <c r="A31" s="77" t="s">
        <v>11</v>
      </c>
      <c r="B31" s="78" t="s">
        <v>52</v>
      </c>
      <c r="C31" s="79"/>
      <c r="D31" s="80"/>
      <c r="E31" s="81"/>
      <c r="F31" s="80">
        <v>250000</v>
      </c>
      <c r="G31" s="156"/>
    </row>
    <row r="32" spans="1:7" s="42" customFormat="1" ht="18" customHeight="1">
      <c r="A32" s="73" t="s">
        <v>53</v>
      </c>
      <c r="B32" s="74" t="s">
        <v>54</v>
      </c>
      <c r="C32" s="75"/>
      <c r="D32" s="61"/>
      <c r="E32" s="76"/>
      <c r="F32" s="61"/>
      <c r="G32" s="155">
        <f>SUM(G33:G37)</f>
        <v>23990</v>
      </c>
    </row>
    <row r="33" spans="1:7" s="50" customFormat="1" ht="18" customHeight="1">
      <c r="A33" s="64" t="s">
        <v>19</v>
      </c>
      <c r="B33" s="65" t="s">
        <v>20</v>
      </c>
      <c r="C33" s="66"/>
      <c r="D33" s="67"/>
      <c r="E33" s="87"/>
      <c r="F33" s="67"/>
      <c r="G33" s="116">
        <v>20160</v>
      </c>
    </row>
    <row r="34" spans="1:7" s="50" customFormat="1" ht="18" customHeight="1">
      <c r="A34" s="150" t="s">
        <v>55</v>
      </c>
      <c r="B34" s="151" t="s">
        <v>56</v>
      </c>
      <c r="C34" s="152"/>
      <c r="D34" s="153"/>
      <c r="E34" s="154"/>
      <c r="F34" s="153"/>
      <c r="G34" s="177">
        <v>690</v>
      </c>
    </row>
    <row r="35" spans="1:7" s="50" customFormat="1" ht="18" customHeight="1">
      <c r="A35" s="64" t="s">
        <v>24</v>
      </c>
      <c r="B35" s="65" t="s">
        <v>13</v>
      </c>
      <c r="C35" s="66"/>
      <c r="D35" s="67"/>
      <c r="E35" s="87"/>
      <c r="F35" s="67"/>
      <c r="G35" s="116">
        <v>123</v>
      </c>
    </row>
    <row r="36" spans="1:7" s="50" customFormat="1" ht="18" customHeight="1">
      <c r="A36" s="64" t="s">
        <v>25</v>
      </c>
      <c r="B36" s="65" t="s">
        <v>26</v>
      </c>
      <c r="C36" s="66"/>
      <c r="D36" s="67"/>
      <c r="E36" s="87"/>
      <c r="F36" s="67"/>
      <c r="G36" s="116">
        <v>17</v>
      </c>
    </row>
    <row r="37" spans="1:7" s="50" customFormat="1" ht="18" customHeight="1" thickBot="1">
      <c r="A37" s="64" t="s">
        <v>11</v>
      </c>
      <c r="B37" s="65" t="s">
        <v>52</v>
      </c>
      <c r="C37" s="66"/>
      <c r="D37" s="67"/>
      <c r="E37" s="87"/>
      <c r="F37" s="67"/>
      <c r="G37" s="116">
        <v>3000</v>
      </c>
    </row>
    <row r="38" spans="1:7" s="42" customFormat="1" ht="30" customHeight="1" thickBot="1" thickTop="1">
      <c r="A38" s="71">
        <v>854</v>
      </c>
      <c r="B38" s="56" t="s">
        <v>47</v>
      </c>
      <c r="C38" s="37" t="s">
        <v>12</v>
      </c>
      <c r="D38" s="37"/>
      <c r="E38" s="88">
        <f>SUM(E39)</f>
        <v>80000</v>
      </c>
      <c r="F38" s="89"/>
      <c r="G38" s="90">
        <f>SUM(G39)</f>
        <v>112500</v>
      </c>
    </row>
    <row r="39" spans="1:7" s="50" customFormat="1" ht="33" customHeight="1" thickTop="1">
      <c r="A39" s="91">
        <v>85403</v>
      </c>
      <c r="B39" s="84" t="s">
        <v>48</v>
      </c>
      <c r="C39" s="45"/>
      <c r="D39" s="92"/>
      <c r="E39" s="47">
        <f>SUM(E40:E41)</f>
        <v>80000</v>
      </c>
      <c r="F39" s="48"/>
      <c r="G39" s="49">
        <f>SUM(G41:G41)</f>
        <v>112500</v>
      </c>
    </row>
    <row r="40" spans="1:7" s="50" customFormat="1" ht="87" customHeight="1">
      <c r="A40" s="1">
        <v>6260</v>
      </c>
      <c r="B40" s="65" t="s">
        <v>50</v>
      </c>
      <c r="C40" s="93"/>
      <c r="D40" s="94"/>
      <c r="E40" s="68">
        <v>80000</v>
      </c>
      <c r="F40" s="55"/>
      <c r="G40" s="70"/>
    </row>
    <row r="41" spans="1:7" s="50" customFormat="1" ht="36" customHeight="1" thickBot="1">
      <c r="A41" s="1">
        <v>6060</v>
      </c>
      <c r="B41" s="65" t="s">
        <v>49</v>
      </c>
      <c r="C41" s="95"/>
      <c r="D41" s="94"/>
      <c r="E41" s="68"/>
      <c r="F41" s="55"/>
      <c r="G41" s="70">
        <v>112500</v>
      </c>
    </row>
    <row r="42" spans="1:7" s="103" customFormat="1" ht="19.5" customHeight="1" thickBot="1" thickTop="1">
      <c r="A42" s="96"/>
      <c r="B42" s="97" t="s">
        <v>7</v>
      </c>
      <c r="C42" s="98"/>
      <c r="D42" s="99">
        <f>D21+D29+D38+D11+D24</f>
        <v>138434</v>
      </c>
      <c r="E42" s="100">
        <f>E21+E29+E38+E11+E24</f>
        <v>80000</v>
      </c>
      <c r="F42" s="101">
        <f>F21+F29+F38+F11+F24</f>
        <v>371497</v>
      </c>
      <c r="G42" s="102">
        <f>G21+G29+G38+G11+G24</f>
        <v>186490</v>
      </c>
    </row>
    <row r="43" spans="1:7" s="110" customFormat="1" ht="16.5" customHeight="1" thickBot="1" thickTop="1">
      <c r="A43" s="104"/>
      <c r="B43" s="105" t="s">
        <v>34</v>
      </c>
      <c r="C43" s="106"/>
      <c r="D43" s="107">
        <f>E42-D42</f>
        <v>-58434</v>
      </c>
      <c r="E43" s="108"/>
      <c r="F43" s="107">
        <f>G42-F42</f>
        <v>-185007</v>
      </c>
      <c r="G43" s="109"/>
    </row>
    <row r="44" s="111" customFormat="1" ht="13.5" thickTop="1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</sheetData>
  <printOptions horizontalCentered="1"/>
  <pageMargins left="0" right="0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" sqref="E2:E4"/>
    </sheetView>
  </sheetViews>
  <sheetFormatPr defaultColWidth="9.00390625" defaultRowHeight="12.75"/>
  <cols>
    <col min="1" max="1" width="8.375" style="2" customWidth="1"/>
    <col min="2" max="2" width="32.875" style="2" customWidth="1"/>
    <col min="3" max="3" width="6.125" style="2" customWidth="1"/>
    <col min="4" max="5" width="20.625" style="2" customWidth="1"/>
    <col min="6" max="16384" width="10.00390625" style="2" customWidth="1"/>
  </cols>
  <sheetData>
    <row r="1" spans="4:6" ht="12.75" customHeight="1">
      <c r="D1" s="3"/>
      <c r="E1" s="4" t="s">
        <v>15</v>
      </c>
      <c r="F1" s="5"/>
    </row>
    <row r="2" spans="1:6" ht="12.75" customHeight="1">
      <c r="A2" s="6"/>
      <c r="B2" s="7"/>
      <c r="C2" s="8"/>
      <c r="D2" s="9"/>
      <c r="E2" s="10" t="s">
        <v>73</v>
      </c>
      <c r="F2" s="5"/>
    </row>
    <row r="3" spans="1:6" ht="12.75" customHeight="1">
      <c r="A3" s="6"/>
      <c r="B3" s="7"/>
      <c r="C3" s="8"/>
      <c r="D3" s="9"/>
      <c r="E3" s="10" t="s">
        <v>14</v>
      </c>
      <c r="F3" s="5"/>
    </row>
    <row r="4" spans="1:6" ht="12.75" customHeight="1">
      <c r="A4" s="6"/>
      <c r="B4" s="7"/>
      <c r="C4" s="8"/>
      <c r="D4" s="9"/>
      <c r="E4" s="10" t="s">
        <v>74</v>
      </c>
      <c r="F4" s="5"/>
    </row>
    <row r="5" spans="1:6" ht="21.75" customHeight="1">
      <c r="A5" s="6"/>
      <c r="B5" s="7"/>
      <c r="C5" s="8"/>
      <c r="D5" s="9"/>
      <c r="E5" s="10"/>
      <c r="F5" s="5"/>
    </row>
    <row r="6" spans="1:6" s="16" customFormat="1" ht="46.5" customHeight="1">
      <c r="A6" s="12" t="s">
        <v>36</v>
      </c>
      <c r="B6" s="13"/>
      <c r="C6" s="14"/>
      <c r="D6" s="15"/>
      <c r="E6" s="15"/>
      <c r="F6" s="4"/>
    </row>
    <row r="7" spans="1:6" s="16" customFormat="1" ht="25.5" customHeight="1" thickBot="1">
      <c r="A7" s="12"/>
      <c r="B7" s="13"/>
      <c r="C7" s="14"/>
      <c r="D7" s="15"/>
      <c r="E7" s="11" t="s">
        <v>9</v>
      </c>
      <c r="F7" s="4"/>
    </row>
    <row r="8" spans="1:5" s="23" customFormat="1" ht="22.5" customHeight="1">
      <c r="A8" s="17" t="s">
        <v>0</v>
      </c>
      <c r="B8" s="18" t="s">
        <v>1</v>
      </c>
      <c r="C8" s="19" t="s">
        <v>2</v>
      </c>
      <c r="D8" s="112" t="s">
        <v>29</v>
      </c>
      <c r="E8" s="169" t="s">
        <v>3</v>
      </c>
    </row>
    <row r="9" spans="1:5" s="23" customFormat="1" ht="16.5" customHeight="1">
      <c r="A9" s="24" t="s">
        <v>4</v>
      </c>
      <c r="B9" s="25"/>
      <c r="C9" s="26" t="s">
        <v>5</v>
      </c>
      <c r="D9" s="163" t="s">
        <v>8</v>
      </c>
      <c r="E9" s="170" t="s">
        <v>8</v>
      </c>
    </row>
    <row r="10" spans="1:5" s="34" customFormat="1" ht="15" customHeight="1" thickBot="1">
      <c r="A10" s="114">
        <v>1</v>
      </c>
      <c r="B10" s="31">
        <v>2</v>
      </c>
      <c r="C10" s="31">
        <v>3</v>
      </c>
      <c r="D10" s="164">
        <v>4</v>
      </c>
      <c r="E10" s="171">
        <v>5</v>
      </c>
    </row>
    <row r="11" spans="1:5" s="42" customFormat="1" ht="24" customHeight="1" thickBot="1" thickTop="1">
      <c r="A11" s="71">
        <v>758</v>
      </c>
      <c r="B11" s="56" t="s">
        <v>31</v>
      </c>
      <c r="C11" s="37" t="s">
        <v>30</v>
      </c>
      <c r="D11" s="165">
        <f>SUM(D12)</f>
        <v>458115</v>
      </c>
      <c r="E11" s="172"/>
    </row>
    <row r="12" spans="1:5" s="42" customFormat="1" ht="49.5" customHeight="1" thickTop="1">
      <c r="A12" s="59" t="s">
        <v>32</v>
      </c>
      <c r="B12" s="118" t="s">
        <v>44</v>
      </c>
      <c r="C12" s="119"/>
      <c r="D12" s="166">
        <f>SUM(D13)</f>
        <v>458115</v>
      </c>
      <c r="E12" s="173"/>
    </row>
    <row r="13" spans="1:5" s="42" customFormat="1" ht="18" customHeight="1" thickBot="1">
      <c r="A13" s="64" t="s">
        <v>37</v>
      </c>
      <c r="B13" s="117" t="s">
        <v>33</v>
      </c>
      <c r="C13" s="94"/>
      <c r="D13" s="167">
        <v>458115</v>
      </c>
      <c r="E13" s="174"/>
    </row>
    <row r="14" spans="1:5" s="42" customFormat="1" ht="36" customHeight="1" thickBot="1" thickTop="1">
      <c r="A14" s="71">
        <v>900</v>
      </c>
      <c r="B14" s="56" t="s">
        <v>39</v>
      </c>
      <c r="C14" s="37" t="s">
        <v>45</v>
      </c>
      <c r="D14" s="165"/>
      <c r="E14" s="172">
        <f>SUM(E15)</f>
        <v>331542</v>
      </c>
    </row>
    <row r="15" spans="1:5" s="42" customFormat="1" ht="20.25" customHeight="1" thickTop="1">
      <c r="A15" s="59" t="s">
        <v>40</v>
      </c>
      <c r="B15" s="118" t="s">
        <v>41</v>
      </c>
      <c r="C15" s="119"/>
      <c r="D15" s="166"/>
      <c r="E15" s="173">
        <f>SUM(E16:E17)</f>
        <v>331542</v>
      </c>
    </row>
    <row r="16" spans="1:5" s="42" customFormat="1" ht="22.5" customHeight="1">
      <c r="A16" s="64" t="s">
        <v>42</v>
      </c>
      <c r="B16" s="117" t="s">
        <v>43</v>
      </c>
      <c r="C16" s="94"/>
      <c r="D16" s="167"/>
      <c r="E16" s="175">
        <v>176339</v>
      </c>
    </row>
    <row r="17" spans="1:5" s="42" customFormat="1" ht="22.5" customHeight="1" thickBot="1">
      <c r="A17" s="200" t="s">
        <v>72</v>
      </c>
      <c r="B17" s="201" t="s">
        <v>71</v>
      </c>
      <c r="C17" s="95"/>
      <c r="D17" s="167"/>
      <c r="E17" s="175">
        <v>155203</v>
      </c>
    </row>
    <row r="18" spans="1:5" s="103" customFormat="1" ht="22.5" customHeight="1" thickBot="1" thickTop="1">
      <c r="A18" s="96"/>
      <c r="B18" s="97" t="s">
        <v>7</v>
      </c>
      <c r="C18" s="98"/>
      <c r="D18" s="168">
        <f>D11+D14</f>
        <v>458115</v>
      </c>
      <c r="E18" s="176">
        <f>E11+E14</f>
        <v>331542</v>
      </c>
    </row>
    <row r="19" s="111" customFormat="1" ht="13.5" thickTop="1"/>
    <row r="20" s="111" customFormat="1" ht="12.75"/>
    <row r="21" s="111" customFormat="1" ht="12.75"/>
    <row r="22" s="111" customFormat="1" ht="12.75">
      <c r="D22" s="123"/>
    </row>
    <row r="23" s="111" customFormat="1" ht="12.75">
      <c r="D23" s="124"/>
    </row>
    <row r="24" s="111" customFormat="1" ht="12.75">
      <c r="D24" s="124"/>
    </row>
    <row r="25" s="111" customFormat="1" ht="12.75"/>
    <row r="26" s="111" customFormat="1" ht="12.75"/>
    <row r="27" s="111" customFormat="1" ht="12.75"/>
  </sheetData>
  <printOptions horizontalCentered="1"/>
  <pageMargins left="0" right="0" top="0.98425196850393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2004-04-02T10:23:20Z</cp:lastPrinted>
  <dcterms:created xsi:type="dcterms:W3CDTF">2000-03-17T13:30:26Z</dcterms:created>
  <dcterms:modified xsi:type="dcterms:W3CDTF">2004-04-02T10:33:18Z</dcterms:modified>
  <cp:category/>
  <cp:version/>
  <cp:contentType/>
  <cp:contentStatus/>
</cp:coreProperties>
</file>