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31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<sst xmlns="http://schemas.openxmlformats.org/spreadsheetml/2006/main" count="399" uniqueCount="316">
  <si>
    <t>WIELOLETNI PLAN INWESTYCYJNY MIASTA KOSZALINA NA LATA 2003-2006</t>
  </si>
  <si>
    <t>( w tys. zł.)</t>
  </si>
  <si>
    <t>Szacun-</t>
  </si>
  <si>
    <t xml:space="preserve">Nakłady </t>
  </si>
  <si>
    <t xml:space="preserve">Łącznie </t>
  </si>
  <si>
    <t>Lp</t>
  </si>
  <si>
    <t>Punkty</t>
  </si>
  <si>
    <t xml:space="preserve">Kod zadania </t>
  </si>
  <si>
    <t xml:space="preserve">Nazwa zadania i lokalizacja </t>
  </si>
  <si>
    <t>2003r.</t>
  </si>
  <si>
    <t>2004r.</t>
  </si>
  <si>
    <t>2005r.</t>
  </si>
  <si>
    <t>2006r.</t>
  </si>
  <si>
    <t>w latach planu</t>
  </si>
  <si>
    <t>Uwagi</t>
  </si>
  <si>
    <t>wniesione</t>
  </si>
  <si>
    <t>proponowane</t>
  </si>
  <si>
    <t>SUMA INWESTYCJI</t>
  </si>
  <si>
    <t>Transport i Łączność</t>
  </si>
  <si>
    <t>I/006/01</t>
  </si>
  <si>
    <r>
      <t>Uzbrojenie Osiedla Wenedów-</t>
    </r>
    <r>
      <rPr>
        <sz val="8"/>
        <rFont val="Arial CE"/>
        <family val="2"/>
      </rPr>
      <t>drogi</t>
    </r>
  </si>
  <si>
    <t>I/007/01</t>
  </si>
  <si>
    <t>ul. Krańcowa</t>
  </si>
  <si>
    <t>I/009/01</t>
  </si>
  <si>
    <t>Osiedle Bukowe - drogi</t>
  </si>
  <si>
    <t>OŚ/010/01</t>
  </si>
  <si>
    <t>Remonty dróg i ulic</t>
  </si>
  <si>
    <t>ciągłe</t>
  </si>
  <si>
    <t>nakłady ciągłe</t>
  </si>
  <si>
    <t>OŚ/019/01</t>
  </si>
  <si>
    <t>I/013/01</t>
  </si>
  <si>
    <t>Parkingi w Śródmieściu</t>
  </si>
  <si>
    <t>pozostałe po 2006r.</t>
  </si>
  <si>
    <t>I/014/01</t>
  </si>
  <si>
    <t>Budowa ścieżek rowerowych</t>
  </si>
  <si>
    <t>I/019/01</t>
  </si>
  <si>
    <t>Osiedle Lipowe - drogi</t>
  </si>
  <si>
    <t>I/020/01</t>
  </si>
  <si>
    <t>ul. Olchowa</t>
  </si>
  <si>
    <t>I/027/01</t>
  </si>
  <si>
    <t>ul. Topolowa</t>
  </si>
  <si>
    <t>I/030/01</t>
  </si>
  <si>
    <t>ul. Świerkowa - Jodłowa</t>
  </si>
  <si>
    <t>I/034/01</t>
  </si>
  <si>
    <t>ul. Kamieniarska</t>
  </si>
  <si>
    <t>I/036/01</t>
  </si>
  <si>
    <t>Osiedle Topolowe - drogi</t>
  </si>
  <si>
    <t>I/038/01</t>
  </si>
  <si>
    <t>ul. Sadowa -Gerberowa</t>
  </si>
  <si>
    <t>I/039/01</t>
  </si>
  <si>
    <t xml:space="preserve">ul. Akacjowa </t>
  </si>
  <si>
    <t>I/040/01</t>
  </si>
  <si>
    <t>ul. Artylerzystów</t>
  </si>
  <si>
    <t>I/041/01</t>
  </si>
  <si>
    <t>Dojazd do pawilonów od ul.Władysława IV-go</t>
  </si>
  <si>
    <t>I/042/01</t>
  </si>
  <si>
    <t>ul. Żeglarska</t>
  </si>
  <si>
    <t>I/043/01</t>
  </si>
  <si>
    <t>ul. Słoneczna- droga i uzbrojenie</t>
  </si>
  <si>
    <t>I/046/01</t>
  </si>
  <si>
    <t>ul. Wiązowa - Grabowa</t>
  </si>
  <si>
    <t>I/047/01</t>
  </si>
  <si>
    <t>ul. Walecznych</t>
  </si>
  <si>
    <t>I/033/01</t>
  </si>
  <si>
    <t>ul. Jarzębinowa - chodniki</t>
  </si>
  <si>
    <t>I/062/01</t>
  </si>
  <si>
    <t>Parking przy ul. Kwiatkowskiego</t>
  </si>
  <si>
    <t>I/055/01</t>
  </si>
  <si>
    <t>ul. Leszczynowa</t>
  </si>
  <si>
    <r>
      <t xml:space="preserve">Realizacja "Osi Bałtyckiej" </t>
    </r>
    <r>
      <rPr>
        <sz val="8"/>
        <rFont val="Arial CE"/>
        <family val="2"/>
      </rPr>
      <t>(przeprawa "Jamno"</t>
    </r>
  </si>
  <si>
    <r>
      <t xml:space="preserve">Trasa turystyczna </t>
    </r>
    <r>
      <rPr>
        <sz val="8"/>
        <rFont val="Arial CE"/>
        <family val="2"/>
      </rPr>
      <t>(Góra Chełmska, J.Lubiatowskie)</t>
    </r>
  </si>
  <si>
    <t xml:space="preserve">Modernizacja układu komunikacyjnego </t>
  </si>
  <si>
    <t>Gospodarka Mieszkaniowa</t>
  </si>
  <si>
    <t>I/010/01</t>
  </si>
  <si>
    <r>
      <t xml:space="preserve">Budowa budynku komunalnego </t>
    </r>
    <r>
      <rPr>
        <sz val="8"/>
        <rFont val="Arial CE"/>
        <family val="2"/>
      </rPr>
      <t>(Osiedle Wenedów)</t>
    </r>
  </si>
  <si>
    <t>OŚ/012/01</t>
  </si>
  <si>
    <t>Estetyzacja</t>
  </si>
  <si>
    <t>OŚ/023/01</t>
  </si>
  <si>
    <r>
      <t xml:space="preserve">KTBS - </t>
    </r>
    <r>
      <rPr>
        <sz val="8"/>
        <rFont val="Arial CE"/>
        <family val="2"/>
      </rPr>
      <t>budownictwo mieszkaniowe czynszowe</t>
    </r>
  </si>
  <si>
    <t>OŚ/004/02</t>
  </si>
  <si>
    <t>Rewitalizacja Śródmieścia</t>
  </si>
  <si>
    <t>Działalność Usługowa</t>
  </si>
  <si>
    <t>GK/001/01</t>
  </si>
  <si>
    <t>Budowa katastru</t>
  </si>
  <si>
    <t>Administracja Publiczna</t>
  </si>
  <si>
    <t>PR/001/01</t>
  </si>
  <si>
    <t>Park Technologiczny-Centrum Wdrożeń Przemysłowych</t>
  </si>
  <si>
    <t>INF/001/01</t>
  </si>
  <si>
    <t>Budowa zintegrowanego systemu informatycznego w Urzędzie Miejskim</t>
  </si>
  <si>
    <t>Remont pomieszczeń Urzędu Miejskiego</t>
  </si>
  <si>
    <t>Bezpieczeństwo Publiczne i Ochrona Przeciwpożarowa</t>
  </si>
  <si>
    <t>ZK/001/01</t>
  </si>
  <si>
    <t>Oświata i Wychowanie</t>
  </si>
  <si>
    <t>I/0015/01</t>
  </si>
  <si>
    <t>E/001/00</t>
  </si>
  <si>
    <t>Program remontów i modernizacji obiektów szkolnych</t>
  </si>
  <si>
    <t>Budowa boiska szkolnego przy Szkole Podstawowej nr 3</t>
  </si>
  <si>
    <t xml:space="preserve">Bieżące konserwacje i naprawy </t>
  </si>
  <si>
    <t>E/004/03</t>
  </si>
  <si>
    <t>Środkowopomorskie Centrum Kształcenia</t>
  </si>
  <si>
    <t>E/005/03</t>
  </si>
  <si>
    <t>Zintegrowany system informatyczny - kompleksowa komputeryzacja szkół</t>
  </si>
  <si>
    <t>E/006/03</t>
  </si>
  <si>
    <t>Rozbudowa infrastruktury technicznej lokalnej akademii informatycznej CISCO</t>
  </si>
  <si>
    <t>Opieka Społeczna</t>
  </si>
  <si>
    <t>SZ/007/01</t>
  </si>
  <si>
    <t>Modernizacja budynku przy ul. 4-go Marca (mieszkania chronione)</t>
  </si>
  <si>
    <t>SZ/002/00</t>
  </si>
  <si>
    <t>Remont budynku MOPS</t>
  </si>
  <si>
    <t>Gospodarka Komunalna i Ochrona Środowiska</t>
  </si>
  <si>
    <t>I/001/00</t>
  </si>
  <si>
    <t>Oczyszczalnia ścieków w Jamnie</t>
  </si>
  <si>
    <t>I/002/01</t>
  </si>
  <si>
    <t>Kolektor sanitarny A -II etap</t>
  </si>
  <si>
    <t>planowane współfinansowanie z WFOŚiGW i EKOFUNDUSZU</t>
  </si>
  <si>
    <t>I/004/01</t>
  </si>
  <si>
    <t>Rozbudowa cmentarza komunalnego</t>
  </si>
  <si>
    <t>I/005/01</t>
  </si>
  <si>
    <r>
      <t xml:space="preserve">Uzbrojenie </t>
    </r>
    <r>
      <rPr>
        <sz val="8"/>
        <rFont val="Arial CE"/>
        <family val="2"/>
      </rPr>
      <t xml:space="preserve">Osiedla </t>
    </r>
    <r>
      <rPr>
        <sz val="9"/>
        <rFont val="Arial CE"/>
        <family val="2"/>
      </rPr>
      <t>Unii Europejskiej</t>
    </r>
  </si>
  <si>
    <t>OŚ/02/01</t>
  </si>
  <si>
    <t>Budowa Zakładu Utylizacji Odpadów</t>
  </si>
  <si>
    <t>finansowanie przez PGK</t>
  </si>
  <si>
    <t>OŚ/03/01</t>
  </si>
  <si>
    <t>Budowa Stacji Uzdatniania Wody w Mostowie</t>
  </si>
  <si>
    <t>finansowanie przez MWiK</t>
  </si>
  <si>
    <t>OŚ/06/01</t>
  </si>
  <si>
    <t>Budowa targowiska miejskiego</t>
  </si>
  <si>
    <t>OŚ/013/01</t>
  </si>
  <si>
    <t>Remonty oświetlenia ulicznego</t>
  </si>
  <si>
    <t>ciągle</t>
  </si>
  <si>
    <t>OŚ/015/01</t>
  </si>
  <si>
    <t>Schronisko dla zwierząt (remonty)</t>
  </si>
  <si>
    <t>OŚ/016/01</t>
  </si>
  <si>
    <t>Remonty placów zabaw</t>
  </si>
  <si>
    <t>I/011/01</t>
  </si>
  <si>
    <t>Magistrala wodociągowa do Dzierżęcina</t>
  </si>
  <si>
    <t>I/016/01</t>
  </si>
  <si>
    <t>Uzbrojenie pod budownictwo mieszkaniowe spółdzielcze</t>
  </si>
  <si>
    <t>I/017/01</t>
  </si>
  <si>
    <t>Czyny społeczne</t>
  </si>
  <si>
    <t>I/018/01</t>
  </si>
  <si>
    <t>Uzbrojenie Osiedla Podgórne - Batalionów Chłopskich</t>
  </si>
  <si>
    <t>I/024/01</t>
  </si>
  <si>
    <t>Oświetlenie iluminacyjne</t>
  </si>
  <si>
    <t>I/026/01</t>
  </si>
  <si>
    <t>ul. Zwycięstwa - kan. sanitarna (przy ul. Zdobywców Wału Pomorskiego)</t>
  </si>
  <si>
    <t>I/028/01</t>
  </si>
  <si>
    <t>ul. Zdobywców Wału Pomorskiego - uzbrojenie  (odcinek od ul.Wopistów do ul.Sanatoryjnej i ul.Sianowskiej do ul.Słonecznej)</t>
  </si>
  <si>
    <t>I/031/01</t>
  </si>
  <si>
    <t>Kolektor XXVIII</t>
  </si>
  <si>
    <t>I/032/01</t>
  </si>
  <si>
    <t>ul. Szczecińska - uzbrojenie</t>
  </si>
  <si>
    <t>I/035/01</t>
  </si>
  <si>
    <t>Osiedle Raduszka - Wilkowo (uzbrojenie)</t>
  </si>
  <si>
    <t>I/037/01</t>
  </si>
  <si>
    <t>Magistrala wodociągowa do Lubiatowa</t>
  </si>
  <si>
    <t>I/045/01</t>
  </si>
  <si>
    <t>Wydatki na inwestycje zakończone</t>
  </si>
  <si>
    <t>OŚ/017/01</t>
  </si>
  <si>
    <t>OŚ/020/01</t>
  </si>
  <si>
    <t>OŚ/021/01</t>
  </si>
  <si>
    <t>Magistrala wodociągowa w ul. Słonecznej</t>
  </si>
  <si>
    <t>OŚ/022/01</t>
  </si>
  <si>
    <t>Spinka wodociągowa ul. Oskara Lange - Władysława IV-go</t>
  </si>
  <si>
    <t>I/066/02</t>
  </si>
  <si>
    <t>Kolektor deszczowy południe</t>
  </si>
  <si>
    <t>I/067/02</t>
  </si>
  <si>
    <t>Osiedle Chełmoniewo - uzbrojenie</t>
  </si>
  <si>
    <t>Kultura i Ochrona Dziedzictwa Narodowego</t>
  </si>
  <si>
    <t>KST/01/00</t>
  </si>
  <si>
    <t>Modernizacja budynku MOK</t>
  </si>
  <si>
    <t>KST/02/01</t>
  </si>
  <si>
    <t>Modernizacja i remont budynku Muzeum</t>
  </si>
  <si>
    <t>I/025/01</t>
  </si>
  <si>
    <t>Modernizacja budynku MDK (ul.Bogusława II-go)</t>
  </si>
  <si>
    <t>I/044/01</t>
  </si>
  <si>
    <t>Remont i modernizacja Biblioteki Publicznej - archiwum</t>
  </si>
  <si>
    <t>KST/03/00</t>
  </si>
  <si>
    <t>Modernizacja i remont Amfiteatru</t>
  </si>
  <si>
    <t>KST/05/00</t>
  </si>
  <si>
    <t>Modernizacja i remont Biblioteki Publicznej</t>
  </si>
  <si>
    <t>KST/012/00</t>
  </si>
  <si>
    <t>KST/015/00</t>
  </si>
  <si>
    <t>KST/016/00</t>
  </si>
  <si>
    <t>Remont filii Biblioteki Publicznej Nr 9 przy ul. Sportowej</t>
  </si>
  <si>
    <t>KST/06/00</t>
  </si>
  <si>
    <t>Kultura Fizyczna i Sport</t>
  </si>
  <si>
    <t>KST/08/00</t>
  </si>
  <si>
    <t>Rozbudowa Centralnego Ośrodka  Szkolenia Taekwon-do</t>
  </si>
  <si>
    <t>KST/011/00</t>
  </si>
  <si>
    <t>Hala sportowa przy ul. Głowackiego - remont</t>
  </si>
  <si>
    <t>KST/017/00</t>
  </si>
  <si>
    <t>Remonty obiektów ZOS</t>
  </si>
  <si>
    <t xml:space="preserve">Uwaga:      </t>
  </si>
  <si>
    <t>kowa wartość zadania</t>
  </si>
  <si>
    <t>poniesione do 31.12.02r.</t>
  </si>
  <si>
    <t>Staromiejska trasa turystyczna</t>
  </si>
  <si>
    <t>PR/002/02</t>
  </si>
  <si>
    <t>Eksperymentarium</t>
  </si>
  <si>
    <t>Budowa ulicy śródmiejskiej</t>
  </si>
  <si>
    <t xml:space="preserve">Budowa sali gimnastycznej przy Zespole Szkół Ogólnokształcących  Nr2 </t>
  </si>
  <si>
    <t xml:space="preserve">Remonty budynków Żłobka Miejskiego </t>
  </si>
  <si>
    <t>zadanie zgłoszone do NPR 2004-2006</t>
  </si>
  <si>
    <t>zadanie zgłoszone do NPR 2004-2006, pozostałe po 2006r.</t>
  </si>
  <si>
    <t>I/069/02</t>
  </si>
  <si>
    <t>Osiedle Unii Europejskiej - drogi</t>
  </si>
  <si>
    <t>Remont murów staromiejskich</t>
  </si>
  <si>
    <t>A/002/03</t>
  </si>
  <si>
    <t>I/063/02</t>
  </si>
  <si>
    <t>OŚ/002/02</t>
  </si>
  <si>
    <t>OŚ/003/02</t>
  </si>
  <si>
    <t>E/002/00</t>
  </si>
  <si>
    <t>E/003/00</t>
  </si>
  <si>
    <t>SZ/004/02</t>
  </si>
  <si>
    <t>Program wyrównywania szans osób niepełnosprawnych</t>
  </si>
  <si>
    <t xml:space="preserve">Program walki z uzależnieniami  i poprawy bezpieczeństwa zdrowotnego </t>
  </si>
  <si>
    <t>SZ/002/02</t>
  </si>
  <si>
    <t>SZ/003/02</t>
  </si>
  <si>
    <t>SZ/001/02</t>
  </si>
  <si>
    <t>Bałtycki Teatr Dramatyczny - modernizacja</t>
  </si>
  <si>
    <t>Ośrodek "Zacisze"-remont pomieszczeń</t>
  </si>
  <si>
    <t>Filharmonia - sala koncertowa</t>
  </si>
  <si>
    <t>Modernizacja stadionu "Bałtyk"</t>
  </si>
  <si>
    <t>KST/026/00</t>
  </si>
  <si>
    <t>"Gwardia"-remont dachu, boiska głównego, pawilonów JUDO</t>
  </si>
  <si>
    <t>KST/028/00</t>
  </si>
  <si>
    <t>dofinansowanie zewnętrzne</t>
  </si>
  <si>
    <t>OŚ/001/02</t>
  </si>
  <si>
    <t>OŚ/007/02</t>
  </si>
  <si>
    <t>OŚ/006/02</t>
  </si>
  <si>
    <t>OŚ/008/02</t>
  </si>
  <si>
    <t>Budowa parku miejskiego</t>
  </si>
  <si>
    <r>
      <t xml:space="preserve">Porządkowanie gospodarki ściekowej </t>
    </r>
    <r>
      <rPr>
        <sz val="8"/>
        <rFont val="Arial CE"/>
        <family val="2"/>
      </rPr>
      <t>(ul. Lniana,Różana)</t>
    </r>
  </si>
  <si>
    <t>OŚ/005/02</t>
  </si>
  <si>
    <t>Międzygminny program zagospodarowania odpadów komunalnych</t>
  </si>
  <si>
    <t>OŚ/009/02</t>
  </si>
  <si>
    <t>OŚ/010/02</t>
  </si>
  <si>
    <t>Modernizacja magistrali wodociągowej z Mostowa do Koszalina</t>
  </si>
  <si>
    <t xml:space="preserve">Optymalizacja miejskiego systemu ciepłowniczego </t>
  </si>
  <si>
    <t>13*</t>
  </si>
  <si>
    <t>22*</t>
  </si>
  <si>
    <t>23*</t>
  </si>
  <si>
    <t>24*</t>
  </si>
  <si>
    <t>25*</t>
  </si>
  <si>
    <t>26*</t>
  </si>
  <si>
    <t>27*</t>
  </si>
  <si>
    <t>28*</t>
  </si>
  <si>
    <t>29*</t>
  </si>
  <si>
    <t>35*</t>
  </si>
  <si>
    <t>AG/001/00</t>
  </si>
  <si>
    <t>53*</t>
  </si>
  <si>
    <t>OŚ/005/01</t>
  </si>
  <si>
    <t>A/001/01</t>
  </si>
  <si>
    <t>KST/07/00</t>
  </si>
  <si>
    <t xml:space="preserve">współfinansowanie z Funduszu Gospodarki Zasobem Geodezyjnym i Kartograficznym </t>
  </si>
  <si>
    <t>INF/001/02</t>
  </si>
  <si>
    <t>90*</t>
  </si>
  <si>
    <r>
      <t xml:space="preserve">Organizacja ogródków działkowych </t>
    </r>
    <r>
      <rPr>
        <sz val="8"/>
        <rFont val="Arial CE"/>
        <family val="2"/>
      </rPr>
      <t>(ul. Gnieźnieńska)</t>
    </r>
  </si>
  <si>
    <t>MPU/01/03</t>
  </si>
  <si>
    <t xml:space="preserve">*zadania nowe </t>
  </si>
  <si>
    <t>ZDM-remont pomieszczeń, zakup komputerów z oprogramowaniem, drukarek</t>
  </si>
  <si>
    <t>OŚ/08/01</t>
  </si>
  <si>
    <t>SZ/006/00</t>
  </si>
  <si>
    <t>Remonty w budynkach Izby Wytrzeźwień</t>
  </si>
  <si>
    <t>Zakup sprzętu komputerowego dla MOPS</t>
  </si>
  <si>
    <t>SZ/005/02</t>
  </si>
  <si>
    <t>ZK/001/03</t>
  </si>
  <si>
    <t>ZK/002/03</t>
  </si>
  <si>
    <t>OŚ/011/02</t>
  </si>
  <si>
    <t>Remonty na Cmentarzu Komunalnym</t>
  </si>
  <si>
    <t>36*</t>
  </si>
  <si>
    <t>42*</t>
  </si>
  <si>
    <t>45*</t>
  </si>
  <si>
    <t>52*</t>
  </si>
  <si>
    <t>58*</t>
  </si>
  <si>
    <t>59*</t>
  </si>
  <si>
    <t>60*</t>
  </si>
  <si>
    <t>61*</t>
  </si>
  <si>
    <t>91*</t>
  </si>
  <si>
    <t>95*</t>
  </si>
  <si>
    <r>
      <t xml:space="preserve">Budowa obwodnicy drogi krajowej nr6 </t>
    </r>
    <r>
      <rPr>
        <sz val="8"/>
        <rFont val="Arial CE"/>
        <family val="2"/>
      </rPr>
      <t>(odcinek od ul. Morskiej do ul. Władysława IV-go)</t>
    </r>
  </si>
  <si>
    <t>Remont budynku Policji</t>
  </si>
  <si>
    <t>Wideorejestracja miejsc szczególnie zagrożonych - monitoring</t>
  </si>
  <si>
    <t>zadanie zgłoszone do NPR 2004-2006, planowane wspólfinansowanie z Funduszu Ochrony Gruntów Rolnych</t>
  </si>
  <si>
    <t>Strefa zorganizowanej działalności inwestycyjnej (BOWiD)</t>
  </si>
  <si>
    <t>I/053/01</t>
  </si>
  <si>
    <t>ul. Ułańska-Kadetów</t>
  </si>
  <si>
    <t>30*</t>
  </si>
  <si>
    <t>37*</t>
  </si>
  <si>
    <t>43*</t>
  </si>
  <si>
    <t>46*</t>
  </si>
  <si>
    <t>54*</t>
  </si>
  <si>
    <t>62*</t>
  </si>
  <si>
    <t>92*</t>
  </si>
  <si>
    <t>96*</t>
  </si>
  <si>
    <t>108*</t>
  </si>
  <si>
    <t>zadanie zgłoszone do NPR 2004-2006r., pozostałe po 2006r.</t>
  </si>
  <si>
    <t xml:space="preserve">współfinansowanie ze środków MENiS w wysokości 800 tys.zł. </t>
  </si>
  <si>
    <r>
      <t xml:space="preserve">Program budowy obiektów sportowych w szkołach </t>
    </r>
    <r>
      <rPr>
        <sz val="8"/>
        <rFont val="Arial CE"/>
        <family val="2"/>
      </rPr>
      <t xml:space="preserve"> (sale gimnastyczne,  boiska)</t>
    </r>
  </si>
  <si>
    <t>w latach 2004-2006 planowane wniesienie wkładu finansowego do spółki (w 2004r-1500 tys.zł.), pozostałe po 2006r,kredyt preferencyjny</t>
  </si>
  <si>
    <t>Usługi remontowe - naprawy i konserwacja sprzętu komputerowego</t>
  </si>
  <si>
    <t>planowane środki zewnętrzne</t>
  </si>
  <si>
    <r>
      <t>Modernizacja budynku z mieszkaniami komunalnymi (u</t>
    </r>
    <r>
      <rPr>
        <sz val="8"/>
        <rFont val="Arial CE"/>
        <family val="2"/>
      </rPr>
      <t>l.Dworcowa</t>
    </r>
    <r>
      <rPr>
        <sz val="9"/>
        <rFont val="Arial CE"/>
        <family val="2"/>
      </rPr>
      <t>)</t>
    </r>
  </si>
  <si>
    <t>zadanie zgłoszone do NPR 2004-2006, współfinansowanie z budżetu państwa</t>
  </si>
  <si>
    <t>Centrum Powiadamiania Ratunkowego</t>
  </si>
  <si>
    <t>Przewidywane nakłady finansowe w latach 2003-2006</t>
  </si>
  <si>
    <t>Bank mieszkań chronionych i socjalnych</t>
  </si>
  <si>
    <t>Budowa budynku mieszkalnego</t>
  </si>
  <si>
    <r>
      <t>Modernizacja basenu dużego</t>
    </r>
    <r>
      <rPr>
        <sz val="8"/>
        <rFont val="Arial CE"/>
        <family val="2"/>
      </rPr>
      <t xml:space="preserve"> </t>
    </r>
  </si>
  <si>
    <t>OŚ/004/01</t>
  </si>
  <si>
    <t>Budowa schroniska dla zwierząt</t>
  </si>
  <si>
    <t>97*</t>
  </si>
  <si>
    <t>109*</t>
  </si>
  <si>
    <t>KST/029/03</t>
  </si>
  <si>
    <t>Budowa sali widowiskowo-sportowej</t>
  </si>
  <si>
    <t>Załącznik do Uchwały V / 46 / 2003  Rady Miejskiej w Koszalinie z dnia 20 lutego 2003r.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</si>
</sst>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sz val="6"/>
      <name val="Arial CE"/>
      <family val="2"/>
    </font>
    <font>
      <b/>
      <i/>
      <sz val="8"/>
      <name val="Arial CE"/>
      <family val="0"/>
    </font>
    <font>
      <b/>
      <sz val="11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2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5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wrapText="1"/>
    </xf>
    <xf numFmtId="0" fontId="9" fillId="0" borderId="1" xfId="0" applyFont="1" applyBorder="1" applyAlignment="1">
      <alignment horizontal="centerContinuous" vertical="top" wrapText="1"/>
    </xf>
    <xf numFmtId="0" fontId="9" fillId="0" borderId="1" xfId="0" applyFont="1" applyBorder="1" applyAlignment="1">
      <alignment horizontal="centerContinuous" vertical="top"/>
    </xf>
    <xf numFmtId="0" fontId="11" fillId="0" borderId="0" xfId="0" applyFont="1" applyAlignment="1">
      <alignment horizontal="right" vertical="top"/>
    </xf>
    <xf numFmtId="0" fontId="6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Continuous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12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Continuous" vertical="center" wrapText="1"/>
    </xf>
    <xf numFmtId="0" fontId="0" fillId="0" borderId="1" xfId="0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right" vertical="center"/>
    </xf>
    <xf numFmtId="3" fontId="1" fillId="4" borderId="5" xfId="0" applyNumberFormat="1" applyFont="1" applyFill="1" applyBorder="1" applyAlignment="1">
      <alignment horizontal="right" vertical="center"/>
    </xf>
    <xf numFmtId="0" fontId="7" fillId="4" borderId="5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vertical="center" wrapText="1"/>
    </xf>
    <xf numFmtId="3" fontId="1" fillId="4" borderId="9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1" fillId="3" borderId="9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4" borderId="6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right" vertical="center"/>
    </xf>
    <xf numFmtId="3" fontId="1" fillId="4" borderId="13" xfId="0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14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125" style="6" customWidth="1"/>
    <col min="2" max="2" width="3.25390625" style="49" customWidth="1"/>
    <col min="3" max="3" width="7.00390625" style="6" customWidth="1"/>
    <col min="4" max="4" width="30.25390625" style="0" customWidth="1"/>
    <col min="5" max="5" width="7.875" style="12" customWidth="1"/>
    <col min="6" max="6" width="8.375" style="12" customWidth="1"/>
    <col min="7" max="7" width="8.125" style="12" customWidth="1"/>
    <col min="8" max="8" width="7.375" style="12" customWidth="1"/>
    <col min="9" max="9" width="7.00390625" style="12" customWidth="1"/>
    <col min="10" max="11" width="7.625" style="12" customWidth="1"/>
    <col min="12" max="12" width="8.25390625" style="12" customWidth="1"/>
    <col min="13" max="13" width="8.00390625" style="12" customWidth="1"/>
    <col min="14" max="14" width="8.25390625" style="12" customWidth="1"/>
    <col min="15" max="15" width="9.00390625" style="12" customWidth="1"/>
    <col min="16" max="16" width="15.375" style="68" customWidth="1"/>
  </cols>
  <sheetData>
    <row r="3" spans="8:10" ht="12.75">
      <c r="H3" s="61" t="s">
        <v>315</v>
      </c>
      <c r="I3"/>
      <c r="J3"/>
    </row>
    <row r="4" spans="8:10" ht="12.75">
      <c r="H4" s="61"/>
      <c r="I4"/>
      <c r="J4"/>
    </row>
    <row r="5" spans="8:10" ht="12.75">
      <c r="H5" s="61"/>
      <c r="I5"/>
      <c r="J5"/>
    </row>
    <row r="7" spans="1:16" ht="18">
      <c r="A7" s="20" t="s">
        <v>0</v>
      </c>
      <c r="B7" s="5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69"/>
    </row>
    <row r="8" ht="18">
      <c r="A8" s="7"/>
    </row>
    <row r="9" ht="18.75" customHeight="1">
      <c r="N9" s="41" t="s">
        <v>1</v>
      </c>
    </row>
    <row r="10" spans="1:16" s="1" customFormat="1" ht="12.75">
      <c r="A10" s="19"/>
      <c r="B10" s="51"/>
      <c r="C10" s="19"/>
      <c r="D10" s="19"/>
      <c r="E10" s="33" t="s">
        <v>2</v>
      </c>
      <c r="F10" s="33" t="s">
        <v>3</v>
      </c>
      <c r="G10" s="45" t="s">
        <v>305</v>
      </c>
      <c r="H10" s="18"/>
      <c r="I10" s="18"/>
      <c r="J10" s="18"/>
      <c r="K10" s="18"/>
      <c r="L10" s="18"/>
      <c r="M10" s="18"/>
      <c r="N10" s="38" t="s">
        <v>4</v>
      </c>
      <c r="O10" s="38"/>
      <c r="P10" s="33"/>
    </row>
    <row r="11" spans="1:16" ht="33.75">
      <c r="A11" s="43" t="s">
        <v>5</v>
      </c>
      <c r="B11" s="77" t="s">
        <v>6</v>
      </c>
      <c r="C11" s="75" t="s">
        <v>7</v>
      </c>
      <c r="D11" s="44" t="s">
        <v>8</v>
      </c>
      <c r="E11" s="32" t="s">
        <v>194</v>
      </c>
      <c r="F11" s="32" t="s">
        <v>195</v>
      </c>
      <c r="G11" s="35" t="s">
        <v>9</v>
      </c>
      <c r="H11" s="36" t="s">
        <v>10</v>
      </c>
      <c r="I11" s="36"/>
      <c r="J11" s="36" t="s">
        <v>11</v>
      </c>
      <c r="K11" s="36"/>
      <c r="L11" s="36" t="s">
        <v>12</v>
      </c>
      <c r="M11" s="37"/>
      <c r="N11" s="39" t="s">
        <v>13</v>
      </c>
      <c r="O11" s="40"/>
      <c r="P11" s="32" t="s">
        <v>14</v>
      </c>
    </row>
    <row r="12" spans="1:16" ht="12.75">
      <c r="A12" s="8"/>
      <c r="B12" s="52"/>
      <c r="C12" s="8"/>
      <c r="D12" s="3"/>
      <c r="E12" s="34"/>
      <c r="F12" s="35"/>
      <c r="G12" s="13"/>
      <c r="H12" s="42" t="s">
        <v>15</v>
      </c>
      <c r="I12" s="42" t="s">
        <v>16</v>
      </c>
      <c r="J12" s="42" t="s">
        <v>15</v>
      </c>
      <c r="K12" s="42" t="s">
        <v>16</v>
      </c>
      <c r="L12" s="42" t="s">
        <v>15</v>
      </c>
      <c r="M12" s="42" t="s">
        <v>16</v>
      </c>
      <c r="N12" s="42" t="s">
        <v>15</v>
      </c>
      <c r="O12" s="42" t="s">
        <v>16</v>
      </c>
      <c r="P12" s="70"/>
    </row>
    <row r="13" spans="1:16" s="17" customFormat="1" ht="8.2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7">
        <v>15</v>
      </c>
      <c r="P13" s="71">
        <v>16</v>
      </c>
    </row>
    <row r="14" spans="1:16" s="4" customFormat="1" ht="15.75">
      <c r="A14" s="22"/>
      <c r="B14" s="53"/>
      <c r="C14" s="23"/>
      <c r="D14" s="16" t="s">
        <v>17</v>
      </c>
      <c r="E14" s="15">
        <f aca="true" t="shared" si="0" ref="E14:O14">E16+E47+E55+E57+E63+E67+E76+E86+E122+E135</f>
        <v>761462.1</v>
      </c>
      <c r="F14" s="15">
        <f t="shared" si="0"/>
        <v>110054.1</v>
      </c>
      <c r="G14" s="15">
        <f t="shared" si="0"/>
        <v>40529.2</v>
      </c>
      <c r="H14" s="15">
        <f t="shared" si="0"/>
        <v>187170.2</v>
      </c>
      <c r="I14" s="15">
        <f t="shared" si="0"/>
        <v>32000</v>
      </c>
      <c r="J14" s="15">
        <f t="shared" si="0"/>
        <v>225926.7</v>
      </c>
      <c r="K14" s="15">
        <f t="shared" si="0"/>
        <v>32500</v>
      </c>
      <c r="L14" s="15">
        <f t="shared" si="0"/>
        <v>232831</v>
      </c>
      <c r="M14" s="15">
        <f t="shared" si="0"/>
        <v>33000</v>
      </c>
      <c r="N14" s="15">
        <f t="shared" si="0"/>
        <v>688787.1</v>
      </c>
      <c r="O14" s="15">
        <f t="shared" si="0"/>
        <v>138029.2</v>
      </c>
      <c r="P14" s="72"/>
    </row>
    <row r="15" spans="1:16" ht="13.5" thickBot="1">
      <c r="A15" s="24"/>
      <c r="B15" s="53"/>
      <c r="C15" s="25"/>
      <c r="D15" s="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93"/>
    </row>
    <row r="16" spans="1:16" s="127" customFormat="1" ht="19.5" customHeight="1" thickBot="1" thickTop="1">
      <c r="A16" s="123"/>
      <c r="B16" s="124"/>
      <c r="C16" s="125">
        <v>600</v>
      </c>
      <c r="D16" s="126" t="s">
        <v>18</v>
      </c>
      <c r="E16" s="26">
        <f>SUM(E17:E46)</f>
        <v>204297</v>
      </c>
      <c r="F16" s="26">
        <f aca="true" t="shared" si="1" ref="F16:N16">SUM(F17:F46)</f>
        <v>7057</v>
      </c>
      <c r="G16" s="26">
        <f t="shared" si="1"/>
        <v>13684.8</v>
      </c>
      <c r="H16" s="26">
        <f t="shared" si="1"/>
        <v>65665</v>
      </c>
      <c r="I16" s="26">
        <f t="shared" si="1"/>
        <v>13930</v>
      </c>
      <c r="J16" s="26">
        <f t="shared" si="1"/>
        <v>66440</v>
      </c>
      <c r="K16" s="26">
        <f t="shared" si="1"/>
        <v>12652</v>
      </c>
      <c r="L16" s="26">
        <f t="shared" si="1"/>
        <v>92900</v>
      </c>
      <c r="M16" s="26">
        <f t="shared" si="1"/>
        <v>8420</v>
      </c>
      <c r="N16" s="26">
        <f t="shared" si="1"/>
        <v>238689.8</v>
      </c>
      <c r="O16" s="122">
        <f>SUM(O17:O46)</f>
        <v>48686.8</v>
      </c>
      <c r="P16" s="94"/>
    </row>
    <row r="17" spans="1:16" s="58" customFormat="1" ht="18" customHeight="1" thickTop="1">
      <c r="A17" s="10">
        <v>1</v>
      </c>
      <c r="B17" s="10">
        <v>84</v>
      </c>
      <c r="C17" s="74" t="s">
        <v>19</v>
      </c>
      <c r="D17" s="46" t="s">
        <v>20</v>
      </c>
      <c r="E17" s="47">
        <v>5000</v>
      </c>
      <c r="F17" s="65">
        <v>2230</v>
      </c>
      <c r="G17" s="47">
        <v>500</v>
      </c>
      <c r="H17" s="47">
        <v>500</v>
      </c>
      <c r="I17" s="47">
        <v>200</v>
      </c>
      <c r="J17" s="47">
        <v>500</v>
      </c>
      <c r="K17" s="47">
        <v>200</v>
      </c>
      <c r="L17" s="47">
        <v>500</v>
      </c>
      <c r="M17" s="47">
        <v>200</v>
      </c>
      <c r="N17" s="47">
        <f aca="true" t="shared" si="2" ref="N17:N29">G17+H17+J17+L17</f>
        <v>2000</v>
      </c>
      <c r="O17" s="47">
        <f>G17+I17+K17+M17</f>
        <v>1100</v>
      </c>
      <c r="P17" s="81" t="s">
        <v>32</v>
      </c>
    </row>
    <row r="18" spans="1:16" s="58" customFormat="1" ht="18" customHeight="1">
      <c r="A18" s="10">
        <v>2</v>
      </c>
      <c r="B18" s="10">
        <v>54</v>
      </c>
      <c r="C18" s="74" t="s">
        <v>21</v>
      </c>
      <c r="D18" s="46" t="s">
        <v>22</v>
      </c>
      <c r="E18" s="47">
        <v>950</v>
      </c>
      <c r="F18" s="47">
        <v>5</v>
      </c>
      <c r="G18" s="47">
        <v>400</v>
      </c>
      <c r="H18" s="47">
        <v>545</v>
      </c>
      <c r="I18" s="47">
        <v>300</v>
      </c>
      <c r="J18" s="47">
        <v>0</v>
      </c>
      <c r="K18" s="47">
        <v>245</v>
      </c>
      <c r="L18" s="47">
        <v>0</v>
      </c>
      <c r="M18" s="47">
        <v>0</v>
      </c>
      <c r="N18" s="47">
        <f t="shared" si="2"/>
        <v>945</v>
      </c>
      <c r="O18" s="47">
        <f aca="true" t="shared" si="3" ref="O18:O27">G18+I18+K18+M18</f>
        <v>945</v>
      </c>
      <c r="P18" s="81"/>
    </row>
    <row r="19" spans="1:16" s="58" customFormat="1" ht="29.25">
      <c r="A19" s="10">
        <v>3</v>
      </c>
      <c r="B19" s="10">
        <v>59</v>
      </c>
      <c r="C19" s="74" t="s">
        <v>23</v>
      </c>
      <c r="D19" s="46" t="s">
        <v>24</v>
      </c>
      <c r="E19" s="47">
        <v>4540</v>
      </c>
      <c r="F19" s="65">
        <v>2140</v>
      </c>
      <c r="G19" s="47">
        <v>300</v>
      </c>
      <c r="H19" s="47">
        <v>600</v>
      </c>
      <c r="I19" s="47">
        <v>300</v>
      </c>
      <c r="J19" s="47">
        <v>700</v>
      </c>
      <c r="K19" s="47">
        <v>300</v>
      </c>
      <c r="L19" s="47">
        <v>800</v>
      </c>
      <c r="M19" s="47">
        <v>300</v>
      </c>
      <c r="N19" s="47">
        <f t="shared" si="2"/>
        <v>2400</v>
      </c>
      <c r="O19" s="47">
        <f t="shared" si="3"/>
        <v>1200</v>
      </c>
      <c r="P19" s="81" t="s">
        <v>203</v>
      </c>
    </row>
    <row r="20" spans="1:16" s="58" customFormat="1" ht="18" customHeight="1">
      <c r="A20" s="10">
        <v>4</v>
      </c>
      <c r="B20" s="10">
        <v>78</v>
      </c>
      <c r="C20" s="74" t="s">
        <v>25</v>
      </c>
      <c r="D20" s="46" t="s">
        <v>26</v>
      </c>
      <c r="E20" s="55" t="s">
        <v>27</v>
      </c>
      <c r="F20" s="55"/>
      <c r="G20" s="47">
        <v>6669.8</v>
      </c>
      <c r="H20" s="47">
        <v>13400</v>
      </c>
      <c r="I20" s="47">
        <v>4220</v>
      </c>
      <c r="J20" s="47">
        <v>11900</v>
      </c>
      <c r="K20" s="47">
        <v>4557</v>
      </c>
      <c r="L20" s="47">
        <v>10500</v>
      </c>
      <c r="M20" s="47">
        <v>5280</v>
      </c>
      <c r="N20" s="47">
        <f t="shared" si="2"/>
        <v>42469.8</v>
      </c>
      <c r="O20" s="47">
        <f t="shared" si="3"/>
        <v>20726.8</v>
      </c>
      <c r="P20" s="81" t="s">
        <v>28</v>
      </c>
    </row>
    <row r="21" spans="1:16" s="2" customFormat="1" ht="19.5">
      <c r="A21" s="10">
        <v>5</v>
      </c>
      <c r="B21" s="10">
        <v>97</v>
      </c>
      <c r="C21" s="74" t="s">
        <v>29</v>
      </c>
      <c r="D21" s="46" t="s">
        <v>199</v>
      </c>
      <c r="E21" s="48">
        <v>20037</v>
      </c>
      <c r="F21" s="48">
        <v>37</v>
      </c>
      <c r="G21" s="48">
        <v>3000</v>
      </c>
      <c r="H21" s="48">
        <v>9600</v>
      </c>
      <c r="I21" s="48">
        <v>6000</v>
      </c>
      <c r="J21" s="48">
        <v>7400</v>
      </c>
      <c r="K21" s="48">
        <v>4000</v>
      </c>
      <c r="L21" s="48">
        <v>0</v>
      </c>
      <c r="M21" s="48">
        <v>0</v>
      </c>
      <c r="N21" s="48">
        <f t="shared" si="2"/>
        <v>20000</v>
      </c>
      <c r="O21" s="48">
        <f t="shared" si="3"/>
        <v>13000</v>
      </c>
      <c r="P21" s="81" t="s">
        <v>226</v>
      </c>
    </row>
    <row r="22" spans="1:16" s="58" customFormat="1" ht="18" customHeight="1">
      <c r="A22" s="10">
        <v>6</v>
      </c>
      <c r="B22" s="10">
        <v>43</v>
      </c>
      <c r="C22" s="74" t="s">
        <v>30</v>
      </c>
      <c r="D22" s="46" t="s">
        <v>31</v>
      </c>
      <c r="E22" s="65">
        <v>3000</v>
      </c>
      <c r="F22" s="65">
        <v>2100</v>
      </c>
      <c r="G22" s="47">
        <v>50</v>
      </c>
      <c r="H22" s="47">
        <v>200</v>
      </c>
      <c r="I22" s="47">
        <v>50</v>
      </c>
      <c r="J22" s="47">
        <v>200</v>
      </c>
      <c r="K22" s="47">
        <v>50</v>
      </c>
      <c r="L22" s="47">
        <v>200</v>
      </c>
      <c r="M22" s="47">
        <v>50</v>
      </c>
      <c r="N22" s="47">
        <f t="shared" si="2"/>
        <v>650</v>
      </c>
      <c r="O22" s="47">
        <f t="shared" si="3"/>
        <v>200</v>
      </c>
      <c r="P22" s="81" t="s">
        <v>32</v>
      </c>
    </row>
    <row r="23" spans="1:16" s="58" customFormat="1" ht="29.25">
      <c r="A23" s="10">
        <v>7</v>
      </c>
      <c r="B23" s="10">
        <v>61</v>
      </c>
      <c r="C23" s="74" t="s">
        <v>33</v>
      </c>
      <c r="D23" s="46" t="s">
        <v>34</v>
      </c>
      <c r="E23" s="65">
        <v>7500</v>
      </c>
      <c r="F23" s="47">
        <v>200</v>
      </c>
      <c r="G23" s="47">
        <v>300</v>
      </c>
      <c r="H23" s="65">
        <v>2300</v>
      </c>
      <c r="I23" s="47">
        <v>200</v>
      </c>
      <c r="J23" s="65">
        <v>2300</v>
      </c>
      <c r="K23" s="47">
        <v>200</v>
      </c>
      <c r="L23" s="65">
        <v>2400</v>
      </c>
      <c r="M23" s="47">
        <v>200</v>
      </c>
      <c r="N23" s="47">
        <f t="shared" si="2"/>
        <v>7300</v>
      </c>
      <c r="O23" s="47">
        <f t="shared" si="3"/>
        <v>900</v>
      </c>
      <c r="P23" s="81" t="s">
        <v>203</v>
      </c>
    </row>
    <row r="24" spans="1:16" s="58" customFormat="1" ht="29.25">
      <c r="A24" s="10">
        <v>8</v>
      </c>
      <c r="B24" s="10">
        <v>51</v>
      </c>
      <c r="C24" s="74" t="s">
        <v>35</v>
      </c>
      <c r="D24" s="46" t="s">
        <v>36</v>
      </c>
      <c r="E24" s="47">
        <v>2400</v>
      </c>
      <c r="F24" s="47">
        <v>100</v>
      </c>
      <c r="G24" s="47">
        <v>200</v>
      </c>
      <c r="H24" s="47">
        <v>600</v>
      </c>
      <c r="I24" s="47">
        <v>200</v>
      </c>
      <c r="J24" s="47">
        <v>700</v>
      </c>
      <c r="K24" s="47">
        <v>200</v>
      </c>
      <c r="L24" s="47">
        <v>800</v>
      </c>
      <c r="M24" s="47">
        <v>200</v>
      </c>
      <c r="N24" s="47">
        <f t="shared" si="2"/>
        <v>2300</v>
      </c>
      <c r="O24" s="47">
        <f t="shared" si="3"/>
        <v>800</v>
      </c>
      <c r="P24" s="81" t="s">
        <v>203</v>
      </c>
    </row>
    <row r="25" spans="1:16" s="58" customFormat="1" ht="18" customHeight="1">
      <c r="A25" s="10">
        <v>9</v>
      </c>
      <c r="B25" s="10">
        <v>46</v>
      </c>
      <c r="C25" s="74" t="s">
        <v>37</v>
      </c>
      <c r="D25" s="46" t="s">
        <v>38</v>
      </c>
      <c r="E25" s="65">
        <v>1700</v>
      </c>
      <c r="F25" s="47">
        <v>0</v>
      </c>
      <c r="G25" s="47">
        <v>200</v>
      </c>
      <c r="H25" s="47">
        <v>500</v>
      </c>
      <c r="I25" s="47">
        <v>500</v>
      </c>
      <c r="J25" s="47">
        <v>500</v>
      </c>
      <c r="K25" s="47">
        <v>500</v>
      </c>
      <c r="L25" s="47">
        <v>500</v>
      </c>
      <c r="M25" s="47">
        <v>500</v>
      </c>
      <c r="N25" s="47">
        <f t="shared" si="2"/>
        <v>1700</v>
      </c>
      <c r="O25" s="47">
        <f t="shared" si="3"/>
        <v>1700</v>
      </c>
      <c r="P25" s="81"/>
    </row>
    <row r="26" spans="1:16" s="58" customFormat="1" ht="18" customHeight="1">
      <c r="A26" s="10">
        <v>10</v>
      </c>
      <c r="B26" s="10">
        <v>46</v>
      </c>
      <c r="C26" s="74" t="s">
        <v>39</v>
      </c>
      <c r="D26" s="46" t="s">
        <v>40</v>
      </c>
      <c r="E26" s="47">
        <v>605</v>
      </c>
      <c r="F26" s="47">
        <v>5</v>
      </c>
      <c r="G26" s="47">
        <v>300</v>
      </c>
      <c r="H26" s="47">
        <v>300</v>
      </c>
      <c r="I26" s="47">
        <v>200</v>
      </c>
      <c r="J26" s="47">
        <v>0</v>
      </c>
      <c r="K26" s="47">
        <v>100</v>
      </c>
      <c r="L26" s="47">
        <v>0</v>
      </c>
      <c r="M26" s="47">
        <v>0</v>
      </c>
      <c r="N26" s="47">
        <f t="shared" si="2"/>
        <v>600</v>
      </c>
      <c r="O26" s="47">
        <f t="shared" si="3"/>
        <v>600</v>
      </c>
      <c r="P26" s="81"/>
    </row>
    <row r="27" spans="1:16" s="58" customFormat="1" ht="18" customHeight="1">
      <c r="A27" s="10">
        <v>11</v>
      </c>
      <c r="B27" s="10">
        <v>40</v>
      </c>
      <c r="C27" s="74" t="s">
        <v>41</v>
      </c>
      <c r="D27" s="46" t="s">
        <v>42</v>
      </c>
      <c r="E27" s="47">
        <v>915</v>
      </c>
      <c r="F27" s="47">
        <v>215</v>
      </c>
      <c r="G27" s="47">
        <v>400</v>
      </c>
      <c r="H27" s="47">
        <v>300</v>
      </c>
      <c r="I27" s="47">
        <v>200</v>
      </c>
      <c r="J27" s="47">
        <v>0</v>
      </c>
      <c r="K27" s="47">
        <v>100</v>
      </c>
      <c r="L27" s="47">
        <v>0</v>
      </c>
      <c r="M27" s="47">
        <v>0</v>
      </c>
      <c r="N27" s="47">
        <f t="shared" si="2"/>
        <v>700</v>
      </c>
      <c r="O27" s="47">
        <f t="shared" si="3"/>
        <v>700</v>
      </c>
      <c r="P27" s="81"/>
    </row>
    <row r="28" spans="1:16" s="58" customFormat="1" ht="18" customHeight="1">
      <c r="A28" s="10">
        <v>12</v>
      </c>
      <c r="B28" s="10">
        <v>36</v>
      </c>
      <c r="C28" s="74" t="s">
        <v>43</v>
      </c>
      <c r="D28" s="46" t="s">
        <v>44</v>
      </c>
      <c r="E28" s="47">
        <v>505</v>
      </c>
      <c r="F28" s="47">
        <v>0</v>
      </c>
      <c r="G28" s="47">
        <v>5</v>
      </c>
      <c r="H28" s="47">
        <v>200</v>
      </c>
      <c r="I28" s="47">
        <v>200</v>
      </c>
      <c r="J28" s="47">
        <v>300</v>
      </c>
      <c r="K28" s="47">
        <v>300</v>
      </c>
      <c r="L28" s="47">
        <v>0</v>
      </c>
      <c r="M28" s="47">
        <v>0</v>
      </c>
      <c r="N28" s="47">
        <f t="shared" si="2"/>
        <v>505</v>
      </c>
      <c r="O28" s="47">
        <f aca="true" t="shared" si="4" ref="O28:O46">G28+I28+K28+M28</f>
        <v>505</v>
      </c>
      <c r="P28" s="81"/>
    </row>
    <row r="29" spans="1:16" s="58" customFormat="1" ht="18" customHeight="1">
      <c r="A29" s="10" t="s">
        <v>239</v>
      </c>
      <c r="B29" s="10">
        <v>36</v>
      </c>
      <c r="C29" s="74" t="s">
        <v>63</v>
      </c>
      <c r="D29" s="46" t="s">
        <v>64</v>
      </c>
      <c r="E29" s="47">
        <v>125</v>
      </c>
      <c r="F29" s="47">
        <v>0</v>
      </c>
      <c r="G29" s="47">
        <v>5</v>
      </c>
      <c r="H29" s="47">
        <v>120</v>
      </c>
      <c r="I29" s="47">
        <v>120</v>
      </c>
      <c r="J29" s="47">
        <v>0</v>
      </c>
      <c r="K29" s="47">
        <v>0</v>
      </c>
      <c r="L29" s="47">
        <v>0</v>
      </c>
      <c r="M29" s="47"/>
      <c r="N29" s="47">
        <f t="shared" si="2"/>
        <v>125</v>
      </c>
      <c r="O29" s="47">
        <f>G29+I29+K29+M29</f>
        <v>125</v>
      </c>
      <c r="P29" s="81"/>
    </row>
    <row r="30" spans="1:16" s="58" customFormat="1" ht="29.25">
      <c r="A30" s="10">
        <v>14</v>
      </c>
      <c r="B30" s="10">
        <v>48</v>
      </c>
      <c r="C30" s="74" t="s">
        <v>45</v>
      </c>
      <c r="D30" s="46" t="s">
        <v>46</v>
      </c>
      <c r="E30" s="47">
        <v>3215</v>
      </c>
      <c r="F30" s="47">
        <v>15</v>
      </c>
      <c r="G30" s="47">
        <v>400</v>
      </c>
      <c r="H30" s="47">
        <v>1000</v>
      </c>
      <c r="I30" s="47">
        <v>300</v>
      </c>
      <c r="J30" s="47">
        <v>1000</v>
      </c>
      <c r="K30" s="47">
        <v>300</v>
      </c>
      <c r="L30" s="47">
        <v>800</v>
      </c>
      <c r="M30" s="47">
        <v>300</v>
      </c>
      <c r="N30" s="47">
        <f aca="true" t="shared" si="5" ref="N30:N46">G30+H30+J30+L30</f>
        <v>3200</v>
      </c>
      <c r="O30" s="47">
        <f t="shared" si="4"/>
        <v>1300</v>
      </c>
      <c r="P30" s="81" t="s">
        <v>203</v>
      </c>
    </row>
    <row r="31" spans="1:16" s="58" customFormat="1" ht="18" customHeight="1">
      <c r="A31" s="10">
        <v>15</v>
      </c>
      <c r="B31" s="10">
        <v>38</v>
      </c>
      <c r="C31" s="74" t="s">
        <v>47</v>
      </c>
      <c r="D31" s="46" t="s">
        <v>48</v>
      </c>
      <c r="E31" s="47">
        <v>400</v>
      </c>
      <c r="F31" s="47">
        <v>0</v>
      </c>
      <c r="G31" s="47">
        <v>100</v>
      </c>
      <c r="H31" s="47">
        <v>150</v>
      </c>
      <c r="I31" s="47">
        <v>100</v>
      </c>
      <c r="J31" s="47">
        <v>150</v>
      </c>
      <c r="K31" s="47">
        <v>100</v>
      </c>
      <c r="L31" s="47">
        <v>0</v>
      </c>
      <c r="M31" s="47">
        <v>100</v>
      </c>
      <c r="N31" s="47">
        <f t="shared" si="5"/>
        <v>400</v>
      </c>
      <c r="O31" s="47">
        <f t="shared" si="4"/>
        <v>400</v>
      </c>
      <c r="P31" s="81"/>
    </row>
    <row r="32" spans="1:16" s="58" customFormat="1" ht="18" customHeight="1">
      <c r="A32" s="10">
        <v>16</v>
      </c>
      <c r="B32" s="10">
        <v>36</v>
      </c>
      <c r="C32" s="74" t="s">
        <v>49</v>
      </c>
      <c r="D32" s="46" t="s">
        <v>50</v>
      </c>
      <c r="E32" s="47">
        <v>505</v>
      </c>
      <c r="F32" s="47">
        <v>0</v>
      </c>
      <c r="G32" s="47">
        <v>5</v>
      </c>
      <c r="H32" s="47">
        <v>100</v>
      </c>
      <c r="I32" s="47">
        <v>50</v>
      </c>
      <c r="J32" s="47">
        <v>400</v>
      </c>
      <c r="K32" s="47">
        <v>200</v>
      </c>
      <c r="L32" s="47">
        <v>0</v>
      </c>
      <c r="M32" s="47">
        <v>250</v>
      </c>
      <c r="N32" s="47">
        <f t="shared" si="5"/>
        <v>505</v>
      </c>
      <c r="O32" s="47">
        <f t="shared" si="4"/>
        <v>505</v>
      </c>
      <c r="P32" s="81"/>
    </row>
    <row r="33" spans="1:16" s="58" customFormat="1" ht="18" customHeight="1">
      <c r="A33" s="10">
        <v>17</v>
      </c>
      <c r="B33" s="10">
        <v>46</v>
      </c>
      <c r="C33" s="74" t="s">
        <v>51</v>
      </c>
      <c r="D33" s="46" t="s">
        <v>52</v>
      </c>
      <c r="E33" s="47">
        <v>400</v>
      </c>
      <c r="F33" s="47">
        <v>0</v>
      </c>
      <c r="G33" s="47">
        <v>100</v>
      </c>
      <c r="H33" s="47">
        <v>300</v>
      </c>
      <c r="I33" s="47">
        <v>150</v>
      </c>
      <c r="J33" s="47">
        <v>0</v>
      </c>
      <c r="K33" s="47">
        <v>150</v>
      </c>
      <c r="L33" s="47">
        <v>0</v>
      </c>
      <c r="M33" s="47">
        <v>0</v>
      </c>
      <c r="N33" s="47">
        <f t="shared" si="5"/>
        <v>400</v>
      </c>
      <c r="O33" s="47">
        <f t="shared" si="4"/>
        <v>400</v>
      </c>
      <c r="P33" s="81"/>
    </row>
    <row r="34" spans="1:16" s="2" customFormat="1" ht="24">
      <c r="A34" s="10">
        <v>18</v>
      </c>
      <c r="B34" s="10">
        <v>36</v>
      </c>
      <c r="C34" s="74" t="s">
        <v>53</v>
      </c>
      <c r="D34" s="46" t="s">
        <v>54</v>
      </c>
      <c r="E34" s="47">
        <v>300</v>
      </c>
      <c r="F34" s="47">
        <v>0</v>
      </c>
      <c r="G34" s="47">
        <v>200</v>
      </c>
      <c r="H34" s="47">
        <v>100</v>
      </c>
      <c r="I34" s="47">
        <v>100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300</v>
      </c>
      <c r="O34" s="47">
        <f t="shared" si="4"/>
        <v>300</v>
      </c>
      <c r="P34" s="81"/>
    </row>
    <row r="35" spans="1:16" s="58" customFormat="1" ht="18" customHeight="1">
      <c r="A35" s="10">
        <v>19</v>
      </c>
      <c r="B35" s="10">
        <v>46</v>
      </c>
      <c r="C35" s="74" t="s">
        <v>55</v>
      </c>
      <c r="D35" s="46" t="s">
        <v>56</v>
      </c>
      <c r="E35" s="47">
        <v>300</v>
      </c>
      <c r="F35" s="47">
        <v>0</v>
      </c>
      <c r="G35" s="47">
        <v>300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300</v>
      </c>
      <c r="O35" s="47">
        <f t="shared" si="4"/>
        <v>300</v>
      </c>
      <c r="P35" s="81"/>
    </row>
    <row r="36" spans="1:16" s="58" customFormat="1" ht="18" customHeight="1">
      <c r="A36" s="10">
        <v>20</v>
      </c>
      <c r="B36" s="10">
        <v>36</v>
      </c>
      <c r="C36" s="74" t="s">
        <v>57</v>
      </c>
      <c r="D36" s="46" t="s">
        <v>58</v>
      </c>
      <c r="E36" s="47">
        <v>660</v>
      </c>
      <c r="F36" s="47">
        <v>0</v>
      </c>
      <c r="G36" s="47">
        <v>10</v>
      </c>
      <c r="H36" s="47">
        <v>50</v>
      </c>
      <c r="I36" s="47">
        <v>40</v>
      </c>
      <c r="J36" s="47">
        <v>300</v>
      </c>
      <c r="K36" s="47">
        <v>50</v>
      </c>
      <c r="L36" s="47">
        <v>300</v>
      </c>
      <c r="M36" s="47">
        <v>50</v>
      </c>
      <c r="N36" s="47">
        <f t="shared" si="5"/>
        <v>660</v>
      </c>
      <c r="O36" s="47">
        <f t="shared" si="4"/>
        <v>150</v>
      </c>
      <c r="P36" s="81" t="s">
        <v>32</v>
      </c>
    </row>
    <row r="37" spans="1:16" s="58" customFormat="1" ht="18" customHeight="1">
      <c r="A37" s="10">
        <v>21</v>
      </c>
      <c r="B37" s="10">
        <v>46</v>
      </c>
      <c r="C37" s="74" t="s">
        <v>59</v>
      </c>
      <c r="D37" s="46" t="s">
        <v>60</v>
      </c>
      <c r="E37" s="47">
        <v>695</v>
      </c>
      <c r="F37" s="47">
        <v>5</v>
      </c>
      <c r="G37" s="47">
        <v>100</v>
      </c>
      <c r="H37" s="47">
        <v>300</v>
      </c>
      <c r="I37" s="47">
        <v>150</v>
      </c>
      <c r="J37" s="47">
        <v>290</v>
      </c>
      <c r="K37" s="47">
        <v>200</v>
      </c>
      <c r="L37" s="47">
        <v>0</v>
      </c>
      <c r="M37" s="47">
        <v>240</v>
      </c>
      <c r="N37" s="47">
        <f t="shared" si="5"/>
        <v>690</v>
      </c>
      <c r="O37" s="47">
        <f t="shared" si="4"/>
        <v>690</v>
      </c>
      <c r="P37" s="81"/>
    </row>
    <row r="38" spans="1:16" s="58" customFormat="1" ht="18" customHeight="1">
      <c r="A38" s="10" t="s">
        <v>240</v>
      </c>
      <c r="B38" s="10">
        <v>46</v>
      </c>
      <c r="C38" s="74" t="s">
        <v>61</v>
      </c>
      <c r="D38" s="46" t="s">
        <v>62</v>
      </c>
      <c r="E38" s="47">
        <v>505</v>
      </c>
      <c r="F38" s="47">
        <v>5</v>
      </c>
      <c r="G38" s="47">
        <v>100</v>
      </c>
      <c r="H38" s="47">
        <v>200</v>
      </c>
      <c r="I38" s="47">
        <v>200</v>
      </c>
      <c r="J38" s="47">
        <v>200</v>
      </c>
      <c r="K38" s="47">
        <v>200</v>
      </c>
      <c r="L38" s="47">
        <v>0</v>
      </c>
      <c r="M38" s="47">
        <v>0</v>
      </c>
      <c r="N38" s="47">
        <f t="shared" si="5"/>
        <v>500</v>
      </c>
      <c r="O38" s="47">
        <f t="shared" si="4"/>
        <v>500</v>
      </c>
      <c r="P38" s="81"/>
    </row>
    <row r="39" spans="1:16" s="58" customFormat="1" ht="18" customHeight="1">
      <c r="A39" s="10" t="s">
        <v>241</v>
      </c>
      <c r="B39" s="10">
        <v>26</v>
      </c>
      <c r="C39" s="74" t="s">
        <v>67</v>
      </c>
      <c r="D39" s="46" t="s">
        <v>68</v>
      </c>
      <c r="E39" s="47">
        <v>610</v>
      </c>
      <c r="F39" s="47">
        <v>0</v>
      </c>
      <c r="G39" s="47">
        <v>10</v>
      </c>
      <c r="H39" s="47">
        <v>300</v>
      </c>
      <c r="I39" s="47">
        <v>50</v>
      </c>
      <c r="J39" s="47">
        <v>300</v>
      </c>
      <c r="K39" s="47">
        <v>200</v>
      </c>
      <c r="L39" s="47">
        <v>0</v>
      </c>
      <c r="M39" s="47">
        <v>350</v>
      </c>
      <c r="N39" s="47">
        <f>G39+H39+J39+L39</f>
        <v>610</v>
      </c>
      <c r="O39" s="47">
        <f>G39+I39+K39+M39</f>
        <v>610</v>
      </c>
      <c r="P39" s="81"/>
    </row>
    <row r="40" spans="1:16" s="99" customFormat="1" ht="18" customHeight="1">
      <c r="A40" s="10" t="s">
        <v>242</v>
      </c>
      <c r="B40" s="10">
        <v>24</v>
      </c>
      <c r="C40" s="74" t="s">
        <v>65</v>
      </c>
      <c r="D40" s="83" t="s">
        <v>66</v>
      </c>
      <c r="E40" s="47">
        <v>220</v>
      </c>
      <c r="F40" s="47">
        <v>0</v>
      </c>
      <c r="G40" s="47">
        <v>20</v>
      </c>
      <c r="H40" s="47">
        <v>100</v>
      </c>
      <c r="I40" s="47">
        <v>50</v>
      </c>
      <c r="J40" s="47">
        <v>100</v>
      </c>
      <c r="K40" s="47">
        <v>150</v>
      </c>
      <c r="L40" s="47">
        <v>0</v>
      </c>
      <c r="M40" s="47">
        <v>0</v>
      </c>
      <c r="N40" s="47">
        <f t="shared" si="5"/>
        <v>220</v>
      </c>
      <c r="O40" s="47">
        <f t="shared" si="4"/>
        <v>220</v>
      </c>
      <c r="P40" s="82"/>
    </row>
    <row r="41" spans="1:16" s="99" customFormat="1" ht="18" customHeight="1">
      <c r="A41" s="10" t="s">
        <v>243</v>
      </c>
      <c r="B41" s="10">
        <v>24</v>
      </c>
      <c r="C41" s="74" t="s">
        <v>285</v>
      </c>
      <c r="D41" s="83" t="s">
        <v>286</v>
      </c>
      <c r="E41" s="47">
        <v>410</v>
      </c>
      <c r="F41" s="47">
        <v>0</v>
      </c>
      <c r="G41" s="47">
        <v>10</v>
      </c>
      <c r="H41" s="47">
        <v>0</v>
      </c>
      <c r="I41" s="47">
        <v>0</v>
      </c>
      <c r="J41" s="47">
        <v>200</v>
      </c>
      <c r="K41" s="47">
        <v>50</v>
      </c>
      <c r="L41" s="47">
        <v>200</v>
      </c>
      <c r="M41" s="47">
        <v>100</v>
      </c>
      <c r="N41" s="47">
        <f t="shared" si="5"/>
        <v>410</v>
      </c>
      <c r="O41" s="47">
        <f t="shared" si="4"/>
        <v>160</v>
      </c>
      <c r="P41" s="82" t="s">
        <v>32</v>
      </c>
    </row>
    <row r="42" spans="1:16" s="58" customFormat="1" ht="23.25">
      <c r="A42" s="10" t="s">
        <v>244</v>
      </c>
      <c r="B42" s="10">
        <v>37</v>
      </c>
      <c r="C42" s="74" t="s">
        <v>227</v>
      </c>
      <c r="D42" s="46" t="s">
        <v>69</v>
      </c>
      <c r="E42" s="47">
        <v>19000</v>
      </c>
      <c r="F42" s="47">
        <v>0</v>
      </c>
      <c r="G42" s="47">
        <v>0</v>
      </c>
      <c r="H42" s="47">
        <v>4000</v>
      </c>
      <c r="I42" s="47">
        <v>0</v>
      </c>
      <c r="J42" s="47">
        <v>8000</v>
      </c>
      <c r="K42" s="47">
        <v>0</v>
      </c>
      <c r="L42" s="47">
        <v>7000</v>
      </c>
      <c r="M42" s="47">
        <v>0</v>
      </c>
      <c r="N42" s="47">
        <f t="shared" si="5"/>
        <v>19000</v>
      </c>
      <c r="O42" s="47">
        <f t="shared" si="4"/>
        <v>0</v>
      </c>
      <c r="P42" s="81" t="s">
        <v>202</v>
      </c>
    </row>
    <row r="43" spans="1:16" s="58" customFormat="1" ht="35.25">
      <c r="A43" s="10" t="s">
        <v>245</v>
      </c>
      <c r="B43" s="10">
        <v>40</v>
      </c>
      <c r="C43" s="74" t="s">
        <v>210</v>
      </c>
      <c r="D43" s="46" t="s">
        <v>280</v>
      </c>
      <c r="E43" s="47">
        <v>60000</v>
      </c>
      <c r="F43" s="47">
        <v>0</v>
      </c>
      <c r="G43" s="47">
        <v>0</v>
      </c>
      <c r="H43" s="47">
        <v>2000</v>
      </c>
      <c r="I43" s="47">
        <v>0</v>
      </c>
      <c r="J43" s="47">
        <v>20000</v>
      </c>
      <c r="K43" s="47">
        <v>0</v>
      </c>
      <c r="L43" s="47">
        <v>38000</v>
      </c>
      <c r="M43" s="47">
        <v>0</v>
      </c>
      <c r="N43" s="47">
        <f t="shared" si="5"/>
        <v>60000</v>
      </c>
      <c r="O43" s="47">
        <f t="shared" si="4"/>
        <v>0</v>
      </c>
      <c r="P43" s="81" t="s">
        <v>202</v>
      </c>
    </row>
    <row r="44" spans="1:16" s="58" customFormat="1" ht="24">
      <c r="A44" s="10" t="s">
        <v>246</v>
      </c>
      <c r="B44" s="10">
        <v>45</v>
      </c>
      <c r="C44" s="74" t="s">
        <v>79</v>
      </c>
      <c r="D44" s="46" t="s">
        <v>71</v>
      </c>
      <c r="E44" s="47">
        <v>52000</v>
      </c>
      <c r="F44" s="47">
        <v>0</v>
      </c>
      <c r="G44" s="47">
        <v>0</v>
      </c>
      <c r="H44" s="47">
        <v>19000</v>
      </c>
      <c r="I44" s="47">
        <v>0</v>
      </c>
      <c r="J44" s="47">
        <v>9000</v>
      </c>
      <c r="K44" s="47">
        <v>0</v>
      </c>
      <c r="L44" s="47">
        <v>24000</v>
      </c>
      <c r="M44" s="47">
        <v>0</v>
      </c>
      <c r="N44" s="47">
        <f>G44+H44+J44+L44</f>
        <v>52000</v>
      </c>
      <c r="O44" s="47">
        <f>G44+I44+K44+M44</f>
        <v>0</v>
      </c>
      <c r="P44" s="81" t="s">
        <v>202</v>
      </c>
    </row>
    <row r="45" spans="1:16" s="58" customFormat="1" ht="23.25">
      <c r="A45" s="10" t="s">
        <v>247</v>
      </c>
      <c r="B45" s="10">
        <v>26</v>
      </c>
      <c r="C45" s="74" t="s">
        <v>228</v>
      </c>
      <c r="D45" s="46" t="s">
        <v>70</v>
      </c>
      <c r="E45" s="47">
        <v>13800</v>
      </c>
      <c r="F45" s="47">
        <v>0</v>
      </c>
      <c r="G45" s="47">
        <v>0</v>
      </c>
      <c r="H45" s="47">
        <v>7500</v>
      </c>
      <c r="I45" s="47">
        <v>0</v>
      </c>
      <c r="J45" s="47">
        <v>600</v>
      </c>
      <c r="K45" s="47">
        <v>0</v>
      </c>
      <c r="L45" s="47">
        <v>5700</v>
      </c>
      <c r="M45" s="47">
        <v>0</v>
      </c>
      <c r="N45" s="47">
        <f>G45+H45+J45+L45</f>
        <v>13800</v>
      </c>
      <c r="O45" s="47">
        <f>G45+I45+K45+M45</f>
        <v>0</v>
      </c>
      <c r="P45" s="81" t="s">
        <v>202</v>
      </c>
    </row>
    <row r="46" spans="1:16" s="58" customFormat="1" ht="30" thickBot="1">
      <c r="A46" s="10" t="s">
        <v>287</v>
      </c>
      <c r="B46" s="10">
        <v>43</v>
      </c>
      <c r="C46" s="78" t="s">
        <v>204</v>
      </c>
      <c r="D46" s="84" t="s">
        <v>205</v>
      </c>
      <c r="E46" s="56">
        <v>4000</v>
      </c>
      <c r="F46" s="56">
        <v>0</v>
      </c>
      <c r="G46" s="56">
        <v>0</v>
      </c>
      <c r="H46" s="56">
        <v>1400</v>
      </c>
      <c r="I46" s="56">
        <v>50</v>
      </c>
      <c r="J46" s="56">
        <v>1400</v>
      </c>
      <c r="K46" s="56">
        <v>300</v>
      </c>
      <c r="L46" s="56">
        <v>1200</v>
      </c>
      <c r="M46" s="56">
        <v>300</v>
      </c>
      <c r="N46" s="56">
        <f t="shared" si="5"/>
        <v>4000</v>
      </c>
      <c r="O46" s="56">
        <f t="shared" si="4"/>
        <v>650</v>
      </c>
      <c r="P46" s="81" t="s">
        <v>203</v>
      </c>
    </row>
    <row r="47" spans="1:16" ht="19.5" customHeight="1" thickBot="1" thickTop="1">
      <c r="A47" s="25"/>
      <c r="B47" s="80"/>
      <c r="C47" s="128">
        <v>700</v>
      </c>
      <c r="D47" s="129" t="s">
        <v>72</v>
      </c>
      <c r="E47" s="86">
        <f>SUM(E48:E54)</f>
        <v>45395.5</v>
      </c>
      <c r="F47" s="86">
        <f aca="true" t="shared" si="6" ref="F47:O47">SUM(F48:F54)</f>
        <v>31347</v>
      </c>
      <c r="G47" s="86">
        <f t="shared" si="6"/>
        <v>9445.5</v>
      </c>
      <c r="H47" s="86">
        <f t="shared" si="6"/>
        <v>23500</v>
      </c>
      <c r="I47" s="86">
        <f t="shared" si="6"/>
        <v>2500</v>
      </c>
      <c r="J47" s="86">
        <f t="shared" si="6"/>
        <v>25000</v>
      </c>
      <c r="K47" s="86">
        <f t="shared" si="6"/>
        <v>2500</v>
      </c>
      <c r="L47" s="86">
        <f t="shared" si="6"/>
        <v>24000</v>
      </c>
      <c r="M47" s="86">
        <f t="shared" si="6"/>
        <v>4500</v>
      </c>
      <c r="N47" s="86">
        <f t="shared" si="6"/>
        <v>81945.5</v>
      </c>
      <c r="O47" s="115">
        <f t="shared" si="6"/>
        <v>18945.5</v>
      </c>
      <c r="P47" s="95"/>
    </row>
    <row r="48" spans="1:16" s="64" customFormat="1" ht="24" thickTop="1">
      <c r="A48" s="11">
        <v>31</v>
      </c>
      <c r="B48" s="11">
        <v>76</v>
      </c>
      <c r="C48" s="76" t="s">
        <v>73</v>
      </c>
      <c r="D48" s="46" t="s">
        <v>74</v>
      </c>
      <c r="E48" s="66">
        <v>4850</v>
      </c>
      <c r="F48" s="66">
        <v>3000</v>
      </c>
      <c r="G48" s="66">
        <v>1850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f aca="true" t="shared" si="7" ref="N48:N54">G48+H48+J48+L48</f>
        <v>1850</v>
      </c>
      <c r="O48" s="63">
        <f aca="true" t="shared" si="8" ref="O48:O54">G48+I48+K48+M48</f>
        <v>1850</v>
      </c>
      <c r="P48" s="82"/>
    </row>
    <row r="49" spans="1:16" s="58" customFormat="1" ht="18" customHeight="1">
      <c r="A49" s="10">
        <v>32</v>
      </c>
      <c r="B49" s="10">
        <v>55</v>
      </c>
      <c r="C49" s="74" t="s">
        <v>75</v>
      </c>
      <c r="D49" s="46" t="s">
        <v>76</v>
      </c>
      <c r="E49" s="55" t="s">
        <v>27</v>
      </c>
      <c r="F49" s="55"/>
      <c r="G49" s="47">
        <v>2000</v>
      </c>
      <c r="H49" s="47">
        <v>6000</v>
      </c>
      <c r="I49" s="47">
        <v>1000</v>
      </c>
      <c r="J49" s="47">
        <v>6000</v>
      </c>
      <c r="K49" s="47">
        <v>1000</v>
      </c>
      <c r="L49" s="47">
        <v>6000</v>
      </c>
      <c r="M49" s="47">
        <v>1500</v>
      </c>
      <c r="N49" s="47">
        <f t="shared" si="7"/>
        <v>20000</v>
      </c>
      <c r="O49" s="47">
        <f t="shared" si="8"/>
        <v>5500</v>
      </c>
      <c r="P49" s="81" t="s">
        <v>32</v>
      </c>
    </row>
    <row r="50" spans="1:16" s="2" customFormat="1" ht="68.25">
      <c r="A50" s="10">
        <v>33</v>
      </c>
      <c r="B50" s="10">
        <v>79</v>
      </c>
      <c r="C50" s="74" t="s">
        <v>77</v>
      </c>
      <c r="D50" s="46" t="s">
        <v>78</v>
      </c>
      <c r="E50" s="47" t="s">
        <v>27</v>
      </c>
      <c r="F50" s="47">
        <v>28197</v>
      </c>
      <c r="G50" s="47">
        <v>4550</v>
      </c>
      <c r="H50" s="47">
        <v>5000</v>
      </c>
      <c r="I50" s="47">
        <v>0</v>
      </c>
      <c r="J50" s="47">
        <v>5000</v>
      </c>
      <c r="K50" s="47">
        <v>0</v>
      </c>
      <c r="L50" s="47">
        <v>5000</v>
      </c>
      <c r="M50" s="47">
        <v>0</v>
      </c>
      <c r="N50" s="47">
        <f t="shared" si="7"/>
        <v>19550</v>
      </c>
      <c r="O50" s="47">
        <f t="shared" si="8"/>
        <v>4550</v>
      </c>
      <c r="P50" s="81" t="s">
        <v>299</v>
      </c>
    </row>
    <row r="51" spans="1:16" s="2" customFormat="1" ht="36">
      <c r="A51" s="10">
        <v>34</v>
      </c>
      <c r="B51" s="10">
        <v>61</v>
      </c>
      <c r="C51" s="74" t="s">
        <v>261</v>
      </c>
      <c r="D51" s="46" t="s">
        <v>260</v>
      </c>
      <c r="E51" s="47">
        <v>45.5</v>
      </c>
      <c r="F51" s="47">
        <v>0</v>
      </c>
      <c r="G51" s="47">
        <v>45.5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45.5</v>
      </c>
      <c r="O51" s="47">
        <f t="shared" si="8"/>
        <v>45.5</v>
      </c>
      <c r="P51" s="81"/>
    </row>
    <row r="52" spans="1:16" s="2" customFormat="1" ht="36">
      <c r="A52" s="10" t="s">
        <v>248</v>
      </c>
      <c r="B52" s="10">
        <v>39</v>
      </c>
      <c r="C52" s="74" t="s">
        <v>209</v>
      </c>
      <c r="D52" s="46" t="s">
        <v>302</v>
      </c>
      <c r="E52" s="47">
        <v>2500</v>
      </c>
      <c r="F52" s="47">
        <v>150</v>
      </c>
      <c r="G52" s="47">
        <v>1000</v>
      </c>
      <c r="H52" s="47">
        <v>1500</v>
      </c>
      <c r="I52" s="47">
        <v>1000</v>
      </c>
      <c r="J52" s="47">
        <v>0</v>
      </c>
      <c r="K52" s="47">
        <v>500</v>
      </c>
      <c r="L52" s="47">
        <v>0</v>
      </c>
      <c r="M52" s="47">
        <v>0</v>
      </c>
      <c r="N52" s="47">
        <f t="shared" si="7"/>
        <v>2500</v>
      </c>
      <c r="O52" s="47">
        <f t="shared" si="8"/>
        <v>2500</v>
      </c>
      <c r="P52" s="81"/>
    </row>
    <row r="53" spans="1:16" s="2" customFormat="1" ht="18" customHeight="1">
      <c r="A53" s="10" t="s">
        <v>270</v>
      </c>
      <c r="B53" s="10">
        <v>47</v>
      </c>
      <c r="C53" s="74" t="s">
        <v>229</v>
      </c>
      <c r="D53" s="46" t="s">
        <v>307</v>
      </c>
      <c r="E53" s="47">
        <v>6000</v>
      </c>
      <c r="F53" s="47">
        <v>0</v>
      </c>
      <c r="G53" s="47">
        <v>0</v>
      </c>
      <c r="H53" s="47">
        <v>1000</v>
      </c>
      <c r="I53" s="47">
        <v>500</v>
      </c>
      <c r="J53" s="47">
        <v>3000</v>
      </c>
      <c r="K53" s="47">
        <v>1000</v>
      </c>
      <c r="L53" s="47">
        <v>2000</v>
      </c>
      <c r="M53" s="47">
        <v>3000</v>
      </c>
      <c r="N53" s="47">
        <f t="shared" si="7"/>
        <v>6000</v>
      </c>
      <c r="O53" s="47">
        <f t="shared" si="8"/>
        <v>4500</v>
      </c>
      <c r="P53" s="81" t="s">
        <v>32</v>
      </c>
    </row>
    <row r="54" spans="1:16" s="2" customFormat="1" ht="18" customHeight="1" thickBot="1">
      <c r="A54" s="10" t="s">
        <v>288</v>
      </c>
      <c r="B54" s="10">
        <v>29</v>
      </c>
      <c r="C54" s="78" t="s">
        <v>230</v>
      </c>
      <c r="D54" s="84" t="s">
        <v>80</v>
      </c>
      <c r="E54" s="89">
        <v>32000</v>
      </c>
      <c r="F54" s="56">
        <v>0</v>
      </c>
      <c r="G54" s="56">
        <v>0</v>
      </c>
      <c r="H54" s="89">
        <v>10000</v>
      </c>
      <c r="I54" s="56">
        <v>0</v>
      </c>
      <c r="J54" s="89">
        <v>11000</v>
      </c>
      <c r="K54" s="56">
        <v>0</v>
      </c>
      <c r="L54" s="89">
        <v>11000</v>
      </c>
      <c r="M54" s="56">
        <v>0</v>
      </c>
      <c r="N54" s="56">
        <f t="shared" si="7"/>
        <v>32000</v>
      </c>
      <c r="O54" s="56">
        <f t="shared" si="8"/>
        <v>0</v>
      </c>
      <c r="P54" s="81" t="s">
        <v>202</v>
      </c>
    </row>
    <row r="55" spans="1:16" s="9" customFormat="1" ht="19.5" customHeight="1" thickBot="1" thickTop="1">
      <c r="A55" s="79"/>
      <c r="B55" s="79"/>
      <c r="C55" s="29">
        <v>710</v>
      </c>
      <c r="D55" s="87" t="s">
        <v>81</v>
      </c>
      <c r="E55" s="28">
        <f>SUM(E56)</f>
        <v>1600</v>
      </c>
      <c r="F55" s="28">
        <f aca="true" t="shared" si="9" ref="F55:O55">SUM(F56)</f>
        <v>19.5</v>
      </c>
      <c r="G55" s="28">
        <f t="shared" si="9"/>
        <v>200</v>
      </c>
      <c r="H55" s="28">
        <f t="shared" si="9"/>
        <v>700</v>
      </c>
      <c r="I55" s="28">
        <f t="shared" si="9"/>
        <v>0</v>
      </c>
      <c r="J55" s="28">
        <f t="shared" si="9"/>
        <v>680.5</v>
      </c>
      <c r="K55" s="28">
        <f t="shared" si="9"/>
        <v>0</v>
      </c>
      <c r="L55" s="28">
        <f t="shared" si="9"/>
        <v>0</v>
      </c>
      <c r="M55" s="28">
        <f t="shared" si="9"/>
        <v>0</v>
      </c>
      <c r="N55" s="28">
        <f t="shared" si="9"/>
        <v>1580.5</v>
      </c>
      <c r="O55" s="88">
        <f t="shared" si="9"/>
        <v>200</v>
      </c>
      <c r="P55" s="96"/>
    </row>
    <row r="56" spans="1:16" s="58" customFormat="1" ht="40.5" thickBot="1" thickTop="1">
      <c r="A56" s="10">
        <v>38</v>
      </c>
      <c r="B56" s="10">
        <v>81</v>
      </c>
      <c r="C56" s="78" t="s">
        <v>82</v>
      </c>
      <c r="D56" s="130" t="s">
        <v>83</v>
      </c>
      <c r="E56" s="56">
        <v>1600</v>
      </c>
      <c r="F56" s="56">
        <v>19.5</v>
      </c>
      <c r="G56" s="56">
        <v>200</v>
      </c>
      <c r="H56" s="56">
        <v>700</v>
      </c>
      <c r="I56" s="56">
        <v>0</v>
      </c>
      <c r="J56" s="56">
        <v>680.5</v>
      </c>
      <c r="K56" s="56">
        <v>0</v>
      </c>
      <c r="L56" s="56">
        <v>0</v>
      </c>
      <c r="M56" s="56">
        <v>0</v>
      </c>
      <c r="N56" s="56">
        <f>G56+H56+J56+L56</f>
        <v>1580.5</v>
      </c>
      <c r="O56" s="56">
        <f>G56+I56+K56+M56</f>
        <v>200</v>
      </c>
      <c r="P56" s="81" t="s">
        <v>254</v>
      </c>
    </row>
    <row r="57" spans="1:16" ht="19.5" customHeight="1" thickBot="1" thickTop="1">
      <c r="A57" s="80"/>
      <c r="B57" s="80"/>
      <c r="C57" s="128">
        <v>750</v>
      </c>
      <c r="D57" s="131" t="s">
        <v>84</v>
      </c>
      <c r="E57" s="27">
        <f>SUM(E58:E62)</f>
        <v>34453</v>
      </c>
      <c r="F57" s="27">
        <f aca="true" t="shared" si="10" ref="F57:O57">SUM(F58:F62)</f>
        <v>553</v>
      </c>
      <c r="G57" s="27">
        <f t="shared" si="10"/>
        <v>1150</v>
      </c>
      <c r="H57" s="27">
        <f t="shared" si="10"/>
        <v>2630</v>
      </c>
      <c r="I57" s="27">
        <f t="shared" si="10"/>
        <v>650</v>
      </c>
      <c r="J57" s="27">
        <f t="shared" si="10"/>
        <v>7800</v>
      </c>
      <c r="K57" s="27">
        <f t="shared" si="10"/>
        <v>550</v>
      </c>
      <c r="L57" s="27">
        <f t="shared" si="10"/>
        <v>19120</v>
      </c>
      <c r="M57" s="27">
        <f t="shared" si="10"/>
        <v>500</v>
      </c>
      <c r="N57" s="27">
        <f t="shared" si="10"/>
        <v>30700</v>
      </c>
      <c r="O57" s="132">
        <f t="shared" si="10"/>
        <v>2850</v>
      </c>
      <c r="P57" s="95"/>
    </row>
    <row r="58" spans="1:16" s="2" customFormat="1" ht="24.75" thickTop="1">
      <c r="A58" s="10">
        <v>39</v>
      </c>
      <c r="B58" s="10">
        <v>46</v>
      </c>
      <c r="C58" s="74" t="s">
        <v>249</v>
      </c>
      <c r="D58" s="46" t="s">
        <v>89</v>
      </c>
      <c r="E58" s="55" t="s">
        <v>27</v>
      </c>
      <c r="F58" s="55"/>
      <c r="G58" s="47">
        <v>657.6</v>
      </c>
      <c r="H58" s="47">
        <v>250</v>
      </c>
      <c r="I58" s="47">
        <v>200</v>
      </c>
      <c r="J58" s="47">
        <v>250</v>
      </c>
      <c r="K58" s="47">
        <v>200</v>
      </c>
      <c r="L58" s="47">
        <v>250</v>
      </c>
      <c r="M58" s="47">
        <v>200</v>
      </c>
      <c r="N58" s="56">
        <f>G58+H58+J58+L58</f>
        <v>1407.6</v>
      </c>
      <c r="O58" s="56">
        <f>G58+I58+K58+M58</f>
        <v>1257.6</v>
      </c>
      <c r="P58" s="82" t="s">
        <v>32</v>
      </c>
    </row>
    <row r="59" spans="1:16" s="2" customFormat="1" ht="24">
      <c r="A59" s="10">
        <v>40</v>
      </c>
      <c r="B59" s="10">
        <v>64</v>
      </c>
      <c r="C59" s="74" t="s">
        <v>85</v>
      </c>
      <c r="D59" s="46" t="s">
        <v>86</v>
      </c>
      <c r="E59" s="47">
        <v>5850</v>
      </c>
      <c r="F59" s="47">
        <v>120</v>
      </c>
      <c r="G59" s="47">
        <v>0</v>
      </c>
      <c r="H59" s="47">
        <v>410</v>
      </c>
      <c r="I59" s="47">
        <v>0</v>
      </c>
      <c r="J59" s="47">
        <v>3050</v>
      </c>
      <c r="K59" s="47">
        <v>0</v>
      </c>
      <c r="L59" s="47">
        <v>2270</v>
      </c>
      <c r="M59" s="47">
        <v>0</v>
      </c>
      <c r="N59" s="56">
        <f>G59+H59+J59+L59</f>
        <v>5730</v>
      </c>
      <c r="O59" s="56">
        <f>G59+I59+K59+M59</f>
        <v>0</v>
      </c>
      <c r="P59" s="81" t="s">
        <v>202</v>
      </c>
    </row>
    <row r="60" spans="1:16" s="2" customFormat="1" ht="36">
      <c r="A60" s="10">
        <v>41</v>
      </c>
      <c r="B60" s="10">
        <v>61</v>
      </c>
      <c r="C60" s="74" t="s">
        <v>87</v>
      </c>
      <c r="D60" s="46" t="s">
        <v>88</v>
      </c>
      <c r="E60" s="47">
        <v>2453</v>
      </c>
      <c r="F60" s="47">
        <v>433</v>
      </c>
      <c r="G60" s="47">
        <v>400</v>
      </c>
      <c r="H60" s="47">
        <v>720</v>
      </c>
      <c r="I60" s="47">
        <v>400</v>
      </c>
      <c r="J60" s="47">
        <v>400</v>
      </c>
      <c r="K60" s="47">
        <v>300</v>
      </c>
      <c r="L60" s="47">
        <v>500</v>
      </c>
      <c r="M60" s="47">
        <v>250</v>
      </c>
      <c r="N60" s="56">
        <f>G60+H60+J60+L60</f>
        <v>2020</v>
      </c>
      <c r="O60" s="56">
        <f>G60+I60+K60+M60</f>
        <v>1350</v>
      </c>
      <c r="P60" s="82" t="s">
        <v>203</v>
      </c>
    </row>
    <row r="61" spans="1:16" s="2" customFormat="1" ht="36">
      <c r="A61" s="10" t="s">
        <v>271</v>
      </c>
      <c r="B61" s="10">
        <v>36</v>
      </c>
      <c r="C61" s="74" t="s">
        <v>255</v>
      </c>
      <c r="D61" s="46" t="s">
        <v>300</v>
      </c>
      <c r="E61" s="47" t="s">
        <v>27</v>
      </c>
      <c r="F61" s="47">
        <v>0</v>
      </c>
      <c r="G61" s="47">
        <v>92.4</v>
      </c>
      <c r="H61" s="47">
        <v>100</v>
      </c>
      <c r="I61" s="47">
        <v>50</v>
      </c>
      <c r="J61" s="47">
        <v>100</v>
      </c>
      <c r="K61" s="47">
        <v>50</v>
      </c>
      <c r="L61" s="47">
        <v>100</v>
      </c>
      <c r="M61" s="47">
        <v>50</v>
      </c>
      <c r="N61" s="56">
        <f>G61+H61+J61+L61</f>
        <v>392.4</v>
      </c>
      <c r="O61" s="56">
        <f>G61+I61+K61+M61</f>
        <v>242.4</v>
      </c>
      <c r="P61" s="82" t="s">
        <v>28</v>
      </c>
    </row>
    <row r="62" spans="1:16" s="2" customFormat="1" ht="30" thickBot="1">
      <c r="A62" s="10" t="s">
        <v>289</v>
      </c>
      <c r="B62" s="10">
        <v>28</v>
      </c>
      <c r="C62" s="74" t="s">
        <v>197</v>
      </c>
      <c r="D62" s="46" t="s">
        <v>198</v>
      </c>
      <c r="E62" s="65">
        <v>26150</v>
      </c>
      <c r="F62" s="47">
        <v>0</v>
      </c>
      <c r="G62" s="47">
        <v>0</v>
      </c>
      <c r="H62" s="47">
        <v>1150</v>
      </c>
      <c r="I62" s="47">
        <v>0</v>
      </c>
      <c r="J62" s="47">
        <v>4000</v>
      </c>
      <c r="K62" s="47">
        <v>0</v>
      </c>
      <c r="L62" s="47">
        <v>16000</v>
      </c>
      <c r="M62" s="47">
        <v>0</v>
      </c>
      <c r="N62" s="56">
        <f>G62+H62+J62+L62</f>
        <v>21150</v>
      </c>
      <c r="O62" s="56">
        <f>G62+I62+K62+M62</f>
        <v>0</v>
      </c>
      <c r="P62" s="81" t="s">
        <v>296</v>
      </c>
    </row>
    <row r="63" spans="1:16" s="9" customFormat="1" ht="48.75" thickBot="1" thickTop="1">
      <c r="A63" s="59"/>
      <c r="B63" s="79"/>
      <c r="C63" s="29">
        <v>754</v>
      </c>
      <c r="D63" s="30" t="s">
        <v>90</v>
      </c>
      <c r="E63" s="28">
        <f>SUM(E64:E66)</f>
        <v>2654.4</v>
      </c>
      <c r="F63" s="28">
        <f aca="true" t="shared" si="11" ref="F63:O63">SUM(F64:F66)</f>
        <v>631.5</v>
      </c>
      <c r="G63" s="28">
        <f t="shared" si="11"/>
        <v>230</v>
      </c>
      <c r="H63" s="28">
        <f t="shared" si="11"/>
        <v>1138.2</v>
      </c>
      <c r="I63" s="28">
        <f t="shared" si="11"/>
        <v>130</v>
      </c>
      <c r="J63" s="28">
        <f t="shared" si="11"/>
        <v>701.2</v>
      </c>
      <c r="K63" s="28">
        <f t="shared" si="11"/>
        <v>520</v>
      </c>
      <c r="L63" s="28">
        <f t="shared" si="11"/>
        <v>645</v>
      </c>
      <c r="M63" s="28">
        <f t="shared" si="11"/>
        <v>470</v>
      </c>
      <c r="N63" s="28">
        <f t="shared" si="11"/>
        <v>2714.4</v>
      </c>
      <c r="O63" s="88">
        <f t="shared" si="11"/>
        <v>1350</v>
      </c>
      <c r="P63" s="137"/>
    </row>
    <row r="64" spans="1:16" s="58" customFormat="1" ht="39.75" thickTop="1">
      <c r="A64" s="10">
        <v>44</v>
      </c>
      <c r="B64" s="10">
        <v>89</v>
      </c>
      <c r="C64" s="74" t="s">
        <v>91</v>
      </c>
      <c r="D64" s="48" t="s">
        <v>304</v>
      </c>
      <c r="E64" s="47">
        <v>1899.4</v>
      </c>
      <c r="F64" s="47">
        <v>126</v>
      </c>
      <c r="G64" s="47">
        <v>5</v>
      </c>
      <c r="H64" s="47">
        <v>905.2</v>
      </c>
      <c r="I64" s="47">
        <v>10</v>
      </c>
      <c r="J64" s="47">
        <v>463.2</v>
      </c>
      <c r="K64" s="47">
        <v>400</v>
      </c>
      <c r="L64" s="47">
        <v>400</v>
      </c>
      <c r="M64" s="47">
        <v>350</v>
      </c>
      <c r="N64" s="138">
        <f>G64+H64+J64+L64</f>
        <v>1773.4</v>
      </c>
      <c r="O64" s="47">
        <f>G64+I64+K64+M64</f>
        <v>765</v>
      </c>
      <c r="P64" s="81" t="s">
        <v>303</v>
      </c>
    </row>
    <row r="65" spans="1:16" s="58" customFormat="1" ht="18" customHeight="1">
      <c r="A65" s="10" t="s">
        <v>272</v>
      </c>
      <c r="B65" s="10">
        <v>30</v>
      </c>
      <c r="C65" s="74" t="s">
        <v>266</v>
      </c>
      <c r="D65" s="48" t="s">
        <v>281</v>
      </c>
      <c r="E65" s="47" t="s">
        <v>27</v>
      </c>
      <c r="F65" s="47">
        <v>268.5</v>
      </c>
      <c r="G65" s="47">
        <v>100</v>
      </c>
      <c r="H65" s="47">
        <v>105</v>
      </c>
      <c r="I65" s="47">
        <v>50</v>
      </c>
      <c r="J65" s="47">
        <v>108</v>
      </c>
      <c r="K65" s="47">
        <v>50</v>
      </c>
      <c r="L65" s="47">
        <v>110</v>
      </c>
      <c r="M65" s="47">
        <v>50</v>
      </c>
      <c r="N65" s="47">
        <f>G65+H65+J65+L65</f>
        <v>423</v>
      </c>
      <c r="O65" s="47">
        <f>G65+I65+K65+M65</f>
        <v>250</v>
      </c>
      <c r="P65" s="81" t="s">
        <v>28</v>
      </c>
    </row>
    <row r="66" spans="1:16" s="91" customFormat="1" ht="24.75" thickBot="1">
      <c r="A66" s="10" t="s">
        <v>290</v>
      </c>
      <c r="B66" s="10">
        <v>30</v>
      </c>
      <c r="C66" s="78" t="s">
        <v>267</v>
      </c>
      <c r="D66" s="100" t="s">
        <v>282</v>
      </c>
      <c r="E66" s="56">
        <v>755</v>
      </c>
      <c r="F66" s="56">
        <v>237</v>
      </c>
      <c r="G66" s="56">
        <v>125</v>
      </c>
      <c r="H66" s="56">
        <v>128</v>
      </c>
      <c r="I66" s="56">
        <v>70</v>
      </c>
      <c r="J66" s="56">
        <v>130</v>
      </c>
      <c r="K66" s="56">
        <v>70</v>
      </c>
      <c r="L66" s="56">
        <v>135</v>
      </c>
      <c r="M66" s="56">
        <v>70</v>
      </c>
      <c r="N66" s="56">
        <f>G66+H66+J66+L66</f>
        <v>518</v>
      </c>
      <c r="O66" s="56">
        <f>G66+I66+K66+M66</f>
        <v>335</v>
      </c>
      <c r="P66" s="82" t="s">
        <v>32</v>
      </c>
    </row>
    <row r="67" spans="1:16" ht="19.5" customHeight="1" thickBot="1" thickTop="1">
      <c r="A67" s="25"/>
      <c r="B67" s="80"/>
      <c r="C67" s="128">
        <v>801</v>
      </c>
      <c r="D67" s="131" t="s">
        <v>92</v>
      </c>
      <c r="E67" s="27">
        <f>SUM(E68:E75)</f>
        <v>28574</v>
      </c>
      <c r="F67" s="27">
        <f aca="true" t="shared" si="12" ref="F67:O67">SUM(F68:F75)</f>
        <v>5247.1</v>
      </c>
      <c r="G67" s="27">
        <f t="shared" si="12"/>
        <v>4821.7</v>
      </c>
      <c r="H67" s="27">
        <f t="shared" si="12"/>
        <v>13656</v>
      </c>
      <c r="I67" s="27">
        <f t="shared" si="12"/>
        <v>3500</v>
      </c>
      <c r="J67" s="27">
        <f t="shared" si="12"/>
        <v>11711</v>
      </c>
      <c r="K67" s="27">
        <f t="shared" si="12"/>
        <v>3205</v>
      </c>
      <c r="L67" s="27">
        <f t="shared" si="12"/>
        <v>11120</v>
      </c>
      <c r="M67" s="27">
        <f t="shared" si="12"/>
        <v>3670</v>
      </c>
      <c r="N67" s="27">
        <f t="shared" si="12"/>
        <v>41308.7</v>
      </c>
      <c r="O67" s="132">
        <f t="shared" si="12"/>
        <v>15196.7</v>
      </c>
      <c r="P67" s="95"/>
    </row>
    <row r="68" spans="1:16" s="2" customFormat="1" ht="24.75" thickTop="1">
      <c r="A68" s="10">
        <v>47</v>
      </c>
      <c r="B68" s="10">
        <v>18</v>
      </c>
      <c r="C68" s="74" t="s">
        <v>94</v>
      </c>
      <c r="D68" s="46" t="s">
        <v>95</v>
      </c>
      <c r="E68" s="47" t="s">
        <v>27</v>
      </c>
      <c r="F68" s="47">
        <v>2051</v>
      </c>
      <c r="G68" s="47">
        <v>2667</v>
      </c>
      <c r="H68" s="47">
        <v>4167</v>
      </c>
      <c r="I68" s="47">
        <v>2500</v>
      </c>
      <c r="J68" s="47">
        <v>4168</v>
      </c>
      <c r="K68" s="47">
        <v>2500</v>
      </c>
      <c r="L68" s="47">
        <v>4168</v>
      </c>
      <c r="M68" s="47">
        <v>2500</v>
      </c>
      <c r="N68" s="47">
        <f aca="true" t="shared" si="13" ref="N68:N75">G68+H68+J68+L68</f>
        <v>15170</v>
      </c>
      <c r="O68" s="47">
        <f aca="true" t="shared" si="14" ref="O68:O75">G68+I68+K68+M68</f>
        <v>10167</v>
      </c>
      <c r="P68" s="82" t="s">
        <v>28</v>
      </c>
    </row>
    <row r="69" spans="1:16" s="2" customFormat="1" ht="35.25">
      <c r="A69" s="10">
        <v>48</v>
      </c>
      <c r="B69" s="10">
        <v>53</v>
      </c>
      <c r="C69" s="74" t="s">
        <v>211</v>
      </c>
      <c r="D69" s="46" t="s">
        <v>298</v>
      </c>
      <c r="E69" s="47">
        <v>6772</v>
      </c>
      <c r="F69" s="47">
        <v>2178</v>
      </c>
      <c r="G69" s="47">
        <v>90</v>
      </c>
      <c r="H69" s="47">
        <v>2247</v>
      </c>
      <c r="I69" s="47">
        <v>50</v>
      </c>
      <c r="J69" s="47">
        <v>2247</v>
      </c>
      <c r="K69" s="47">
        <v>555</v>
      </c>
      <c r="L69" s="47">
        <v>2188</v>
      </c>
      <c r="M69" s="47">
        <v>1000</v>
      </c>
      <c r="N69" s="47">
        <f t="shared" si="13"/>
        <v>6772</v>
      </c>
      <c r="O69" s="47">
        <f t="shared" si="14"/>
        <v>1695</v>
      </c>
      <c r="P69" s="82" t="s">
        <v>203</v>
      </c>
    </row>
    <row r="70" spans="1:16" s="2" customFormat="1" ht="18" customHeight="1">
      <c r="A70" s="10">
        <v>49</v>
      </c>
      <c r="B70" s="10">
        <v>42</v>
      </c>
      <c r="C70" s="74" t="s">
        <v>212</v>
      </c>
      <c r="D70" s="46" t="s">
        <v>97</v>
      </c>
      <c r="E70" s="55" t="s">
        <v>27</v>
      </c>
      <c r="F70" s="47">
        <v>318.1</v>
      </c>
      <c r="G70" s="47">
        <v>164.7</v>
      </c>
      <c r="H70" s="47">
        <v>170</v>
      </c>
      <c r="I70" s="47">
        <v>150</v>
      </c>
      <c r="J70" s="47">
        <v>170</v>
      </c>
      <c r="K70" s="47">
        <v>150</v>
      </c>
      <c r="L70" s="47">
        <v>170</v>
      </c>
      <c r="M70" s="47">
        <v>170</v>
      </c>
      <c r="N70" s="47">
        <f t="shared" si="13"/>
        <v>674.7</v>
      </c>
      <c r="O70" s="47">
        <f t="shared" si="14"/>
        <v>634.7</v>
      </c>
      <c r="P70" s="82" t="s">
        <v>28</v>
      </c>
    </row>
    <row r="71" spans="1:16" s="2" customFormat="1" ht="36">
      <c r="A71" s="10">
        <v>50</v>
      </c>
      <c r="B71" s="10">
        <v>91</v>
      </c>
      <c r="C71" s="74" t="s">
        <v>93</v>
      </c>
      <c r="D71" s="46" t="s">
        <v>200</v>
      </c>
      <c r="E71" s="65">
        <v>3600</v>
      </c>
      <c r="F71" s="47">
        <v>400</v>
      </c>
      <c r="G71" s="65">
        <v>1600</v>
      </c>
      <c r="H71" s="65">
        <v>1600</v>
      </c>
      <c r="I71" s="47">
        <v>800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3200</v>
      </c>
      <c r="O71" s="47">
        <f t="shared" si="14"/>
        <v>2400</v>
      </c>
      <c r="P71" s="81" t="s">
        <v>297</v>
      </c>
    </row>
    <row r="72" spans="1:16" s="2" customFormat="1" ht="24">
      <c r="A72" s="10">
        <v>51</v>
      </c>
      <c r="B72" s="10">
        <v>64</v>
      </c>
      <c r="C72" s="74" t="s">
        <v>208</v>
      </c>
      <c r="D72" s="46" t="s">
        <v>96</v>
      </c>
      <c r="E72" s="47">
        <v>600</v>
      </c>
      <c r="F72" s="47">
        <v>300</v>
      </c>
      <c r="G72" s="47">
        <v>300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3"/>
        <v>300</v>
      </c>
      <c r="O72" s="47">
        <f t="shared" si="14"/>
        <v>300</v>
      </c>
      <c r="P72" s="82"/>
    </row>
    <row r="73" spans="1:16" s="2" customFormat="1" ht="24">
      <c r="A73" s="10" t="s">
        <v>273</v>
      </c>
      <c r="B73" s="10">
        <v>55</v>
      </c>
      <c r="C73" s="74" t="s">
        <v>98</v>
      </c>
      <c r="D73" s="46" t="s">
        <v>99</v>
      </c>
      <c r="E73" s="47">
        <v>9000</v>
      </c>
      <c r="F73" s="47">
        <v>0</v>
      </c>
      <c r="G73" s="47">
        <v>0</v>
      </c>
      <c r="H73" s="47">
        <v>3400</v>
      </c>
      <c r="I73" s="47">
        <v>0</v>
      </c>
      <c r="J73" s="47">
        <v>3000</v>
      </c>
      <c r="K73" s="47">
        <v>0</v>
      </c>
      <c r="L73" s="47">
        <v>2600</v>
      </c>
      <c r="M73" s="47">
        <v>0</v>
      </c>
      <c r="N73" s="47">
        <f t="shared" si="13"/>
        <v>9000</v>
      </c>
      <c r="O73" s="47">
        <f t="shared" si="14"/>
        <v>0</v>
      </c>
      <c r="P73" s="82" t="s">
        <v>202</v>
      </c>
    </row>
    <row r="74" spans="1:16" s="2" customFormat="1" ht="29.25">
      <c r="A74" s="10" t="s">
        <v>250</v>
      </c>
      <c r="B74" s="10">
        <v>57</v>
      </c>
      <c r="C74" s="74" t="s">
        <v>100</v>
      </c>
      <c r="D74" s="46" t="s">
        <v>101</v>
      </c>
      <c r="E74" s="47">
        <v>8360</v>
      </c>
      <c r="F74" s="47">
        <v>0</v>
      </c>
      <c r="G74" s="47">
        <v>0</v>
      </c>
      <c r="H74" s="47">
        <v>1962</v>
      </c>
      <c r="I74" s="47">
        <v>0</v>
      </c>
      <c r="J74" s="47">
        <v>1994</v>
      </c>
      <c r="K74" s="47">
        <v>0</v>
      </c>
      <c r="L74" s="47">
        <v>1994</v>
      </c>
      <c r="M74" s="47">
        <v>0</v>
      </c>
      <c r="N74" s="47">
        <f t="shared" si="13"/>
        <v>5950</v>
      </c>
      <c r="O74" s="47">
        <f t="shared" si="14"/>
        <v>0</v>
      </c>
      <c r="P74" s="82" t="s">
        <v>203</v>
      </c>
    </row>
    <row r="75" spans="1:16" s="2" customFormat="1" ht="36.75" thickBot="1">
      <c r="A75" s="10" t="s">
        <v>291</v>
      </c>
      <c r="B75" s="10">
        <v>57</v>
      </c>
      <c r="C75" s="74" t="s">
        <v>102</v>
      </c>
      <c r="D75" s="46" t="s">
        <v>103</v>
      </c>
      <c r="E75" s="47">
        <v>242</v>
      </c>
      <c r="F75" s="47">
        <v>0</v>
      </c>
      <c r="G75" s="47">
        <v>0</v>
      </c>
      <c r="H75" s="47">
        <v>110</v>
      </c>
      <c r="I75" s="47">
        <v>0</v>
      </c>
      <c r="J75" s="47">
        <v>132</v>
      </c>
      <c r="K75" s="47">
        <v>0</v>
      </c>
      <c r="L75" s="47">
        <v>0</v>
      </c>
      <c r="M75" s="47">
        <v>0</v>
      </c>
      <c r="N75" s="47">
        <f t="shared" si="13"/>
        <v>242</v>
      </c>
      <c r="O75" s="47">
        <f t="shared" si="14"/>
        <v>0</v>
      </c>
      <c r="P75" s="82" t="s">
        <v>202</v>
      </c>
    </row>
    <row r="76" spans="1:16" ht="19.5" customHeight="1" thickBot="1" thickTop="1">
      <c r="A76" s="25"/>
      <c r="B76" s="80"/>
      <c r="C76" s="29">
        <v>853</v>
      </c>
      <c r="D76" s="87" t="s">
        <v>104</v>
      </c>
      <c r="E76" s="27">
        <f>SUM(E77:E84)</f>
        <v>42941</v>
      </c>
      <c r="F76" s="27">
        <f aca="true" t="shared" si="15" ref="F76:O76">SUM(F77:F84)</f>
        <v>132</v>
      </c>
      <c r="G76" s="27">
        <f t="shared" si="15"/>
        <v>741.7</v>
      </c>
      <c r="H76" s="27">
        <f t="shared" si="15"/>
        <v>10289</v>
      </c>
      <c r="I76" s="27">
        <f t="shared" si="15"/>
        <v>505</v>
      </c>
      <c r="J76" s="27">
        <f t="shared" si="15"/>
        <v>8790</v>
      </c>
      <c r="K76" s="27">
        <f t="shared" si="15"/>
        <v>168</v>
      </c>
      <c r="L76" s="27">
        <f t="shared" si="15"/>
        <v>10586</v>
      </c>
      <c r="M76" s="27">
        <f t="shared" si="15"/>
        <v>35</v>
      </c>
      <c r="N76" s="27">
        <f t="shared" si="15"/>
        <v>30406.7</v>
      </c>
      <c r="O76" s="132">
        <f t="shared" si="15"/>
        <v>1449.7</v>
      </c>
      <c r="P76" s="95"/>
    </row>
    <row r="77" spans="1:16" s="2" customFormat="1" ht="18" customHeight="1" thickTop="1">
      <c r="A77" s="10">
        <v>55</v>
      </c>
      <c r="B77" s="10">
        <v>40</v>
      </c>
      <c r="C77" s="74" t="s">
        <v>107</v>
      </c>
      <c r="D77" s="46" t="s">
        <v>108</v>
      </c>
      <c r="E77" s="47">
        <v>164</v>
      </c>
      <c r="F77" s="47">
        <v>44</v>
      </c>
      <c r="G77" s="47">
        <v>90</v>
      </c>
      <c r="H77" s="47">
        <v>30</v>
      </c>
      <c r="I77" s="47">
        <v>30</v>
      </c>
      <c r="J77" s="47">
        <v>0</v>
      </c>
      <c r="K77" s="47">
        <v>0</v>
      </c>
      <c r="L77" s="47">
        <v>0</v>
      </c>
      <c r="M77" s="47">
        <v>0</v>
      </c>
      <c r="N77" s="47">
        <f aca="true" t="shared" si="16" ref="N77:N84">G77+H77+J77+L77</f>
        <v>120</v>
      </c>
      <c r="O77" s="56">
        <f aca="true" t="shared" si="17" ref="O77:O84">G77+I77+K77+M77</f>
        <v>120</v>
      </c>
      <c r="P77" s="82"/>
    </row>
    <row r="78" spans="1:16" s="2" customFormat="1" ht="24">
      <c r="A78" s="73">
        <v>56</v>
      </c>
      <c r="B78" s="73">
        <v>62</v>
      </c>
      <c r="C78" s="78" t="s">
        <v>105</v>
      </c>
      <c r="D78" s="84" t="s">
        <v>106</v>
      </c>
      <c r="E78" s="56">
        <v>550</v>
      </c>
      <c r="F78" s="56">
        <v>0</v>
      </c>
      <c r="G78" s="56">
        <v>0</v>
      </c>
      <c r="H78" s="56">
        <v>520</v>
      </c>
      <c r="I78" s="56">
        <v>400</v>
      </c>
      <c r="J78" s="56">
        <v>30</v>
      </c>
      <c r="K78" s="56">
        <v>150</v>
      </c>
      <c r="L78" s="56">
        <v>0</v>
      </c>
      <c r="M78" s="56">
        <v>0</v>
      </c>
      <c r="N78" s="56">
        <f t="shared" si="16"/>
        <v>550</v>
      </c>
      <c r="O78" s="56">
        <f t="shared" si="17"/>
        <v>550</v>
      </c>
      <c r="P78" s="97"/>
    </row>
    <row r="79" spans="1:16" s="102" customFormat="1" ht="24">
      <c r="A79" s="10">
        <v>57</v>
      </c>
      <c r="B79" s="101">
        <v>14</v>
      </c>
      <c r="C79" s="74" t="s">
        <v>262</v>
      </c>
      <c r="D79" s="83" t="s">
        <v>263</v>
      </c>
      <c r="E79" s="47">
        <v>168</v>
      </c>
      <c r="F79" s="47">
        <v>88</v>
      </c>
      <c r="G79" s="47">
        <v>50</v>
      </c>
      <c r="H79" s="47">
        <v>30</v>
      </c>
      <c r="I79" s="47">
        <v>30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6"/>
        <v>80</v>
      </c>
      <c r="O79" s="56">
        <f t="shared" si="17"/>
        <v>80</v>
      </c>
      <c r="P79" s="67"/>
    </row>
    <row r="80" spans="1:16" s="2" customFormat="1" ht="24">
      <c r="A80" s="10" t="s">
        <v>274</v>
      </c>
      <c r="B80" s="10">
        <v>38</v>
      </c>
      <c r="C80" s="74" t="s">
        <v>218</v>
      </c>
      <c r="D80" s="46" t="s">
        <v>201</v>
      </c>
      <c r="E80" s="145" t="s">
        <v>27</v>
      </c>
      <c r="F80" s="145"/>
      <c r="G80" s="47">
        <v>0</v>
      </c>
      <c r="H80" s="47">
        <v>45</v>
      </c>
      <c r="I80" s="47">
        <v>45</v>
      </c>
      <c r="J80" s="47">
        <v>18</v>
      </c>
      <c r="K80" s="47">
        <v>18</v>
      </c>
      <c r="L80" s="47">
        <v>35</v>
      </c>
      <c r="M80" s="47">
        <v>35</v>
      </c>
      <c r="N80" s="47">
        <f>G80+H80+J80+L80</f>
        <v>98</v>
      </c>
      <c r="O80" s="56">
        <f t="shared" si="17"/>
        <v>98</v>
      </c>
      <c r="P80" s="82"/>
    </row>
    <row r="81" spans="1:16" s="2" customFormat="1" ht="29.25">
      <c r="A81" s="10" t="s">
        <v>275</v>
      </c>
      <c r="B81" s="10">
        <v>75</v>
      </c>
      <c r="C81" s="74" t="s">
        <v>216</v>
      </c>
      <c r="D81" s="46" t="s">
        <v>214</v>
      </c>
      <c r="E81" s="47">
        <v>13920</v>
      </c>
      <c r="F81" s="47">
        <v>0</v>
      </c>
      <c r="G81" s="47">
        <v>582.7</v>
      </c>
      <c r="H81" s="47">
        <v>2794</v>
      </c>
      <c r="I81" s="47">
        <v>0</v>
      </c>
      <c r="J81" s="47">
        <v>2192</v>
      </c>
      <c r="K81" s="47">
        <v>0</v>
      </c>
      <c r="L81" s="47">
        <v>3611</v>
      </c>
      <c r="M81" s="47">
        <v>0</v>
      </c>
      <c r="N81" s="47">
        <f>G81+H81+J81+L81</f>
        <v>9179.7</v>
      </c>
      <c r="O81" s="56">
        <f t="shared" si="17"/>
        <v>582.7</v>
      </c>
      <c r="P81" s="82" t="s">
        <v>203</v>
      </c>
    </row>
    <row r="82" spans="1:16" s="2" customFormat="1" ht="29.25">
      <c r="A82" s="92" t="s">
        <v>276</v>
      </c>
      <c r="B82" s="10">
        <v>52</v>
      </c>
      <c r="C82" s="74" t="s">
        <v>217</v>
      </c>
      <c r="D82" s="46" t="s">
        <v>306</v>
      </c>
      <c r="E82" s="47">
        <v>19620</v>
      </c>
      <c r="F82" s="47">
        <v>0</v>
      </c>
      <c r="G82" s="47">
        <v>0</v>
      </c>
      <c r="H82" s="47">
        <v>3520</v>
      </c>
      <c r="I82" s="47">
        <v>0</v>
      </c>
      <c r="J82" s="47">
        <v>3600</v>
      </c>
      <c r="K82" s="47">
        <v>0</v>
      </c>
      <c r="L82" s="47">
        <v>4740</v>
      </c>
      <c r="M82" s="47">
        <v>0</v>
      </c>
      <c r="N82" s="47">
        <f>G82+H82+J82+L82</f>
        <v>11860</v>
      </c>
      <c r="O82" s="56">
        <f t="shared" si="17"/>
        <v>0</v>
      </c>
      <c r="P82" s="82" t="s">
        <v>203</v>
      </c>
    </row>
    <row r="83" spans="1:16" s="2" customFormat="1" ht="36">
      <c r="A83" s="10" t="s">
        <v>277</v>
      </c>
      <c r="B83" s="10">
        <v>22</v>
      </c>
      <c r="C83" s="74" t="s">
        <v>213</v>
      </c>
      <c r="D83" s="46" t="s">
        <v>215</v>
      </c>
      <c r="E83" s="47">
        <v>8500</v>
      </c>
      <c r="F83" s="47">
        <v>0</v>
      </c>
      <c r="G83" s="47">
        <v>0</v>
      </c>
      <c r="H83" s="47">
        <v>3350</v>
      </c>
      <c r="I83" s="47">
        <v>0</v>
      </c>
      <c r="J83" s="47">
        <v>2950</v>
      </c>
      <c r="K83" s="47">
        <v>0</v>
      </c>
      <c r="L83" s="47">
        <v>2200</v>
      </c>
      <c r="M83" s="47">
        <v>0</v>
      </c>
      <c r="N83" s="47">
        <f>G83+H83+J83+L83</f>
        <v>8500</v>
      </c>
      <c r="O83" s="47">
        <f t="shared" si="17"/>
        <v>0</v>
      </c>
      <c r="P83" s="82" t="s">
        <v>202</v>
      </c>
    </row>
    <row r="84" spans="1:16" s="91" customFormat="1" ht="24">
      <c r="A84" s="10" t="s">
        <v>292</v>
      </c>
      <c r="B84" s="101">
        <v>22</v>
      </c>
      <c r="C84" s="74" t="s">
        <v>265</v>
      </c>
      <c r="D84" s="83" t="s">
        <v>264</v>
      </c>
      <c r="E84" s="47">
        <v>19</v>
      </c>
      <c r="F84" s="47">
        <v>0</v>
      </c>
      <c r="G84" s="47">
        <v>19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6"/>
        <v>19</v>
      </c>
      <c r="O84" s="47">
        <f t="shared" si="17"/>
        <v>19</v>
      </c>
      <c r="P84" s="90"/>
    </row>
    <row r="85" spans="1:16" ht="1.5" customHeight="1" thickBot="1">
      <c r="A85" s="116"/>
      <c r="B85" s="53"/>
      <c r="C85" s="117"/>
      <c r="D85" s="107"/>
      <c r="E85" s="118"/>
      <c r="F85" s="118"/>
      <c r="G85" s="118"/>
      <c r="H85" s="118"/>
      <c r="I85" s="118"/>
      <c r="J85" s="118"/>
      <c r="K85" s="118"/>
      <c r="L85" s="118"/>
      <c r="M85" s="118"/>
      <c r="N85" s="119"/>
      <c r="O85" s="120"/>
      <c r="P85" s="121"/>
    </row>
    <row r="86" spans="1:16" ht="33" thickBot="1" thickTop="1">
      <c r="A86" s="25"/>
      <c r="B86" s="53"/>
      <c r="C86" s="29">
        <v>900</v>
      </c>
      <c r="D86" s="30" t="s">
        <v>109</v>
      </c>
      <c r="E86" s="86">
        <f>SUM(E87:E121)</f>
        <v>273324</v>
      </c>
      <c r="F86" s="86">
        <f aca="true" t="shared" si="18" ref="F86:O86">SUM(F87:F121)</f>
        <v>48324</v>
      </c>
      <c r="G86" s="86">
        <f t="shared" si="18"/>
        <v>6331.3</v>
      </c>
      <c r="H86" s="86">
        <f t="shared" si="18"/>
        <v>56530</v>
      </c>
      <c r="I86" s="86">
        <f t="shared" si="18"/>
        <v>3975</v>
      </c>
      <c r="J86" s="86">
        <f t="shared" si="18"/>
        <v>78220</v>
      </c>
      <c r="K86" s="86">
        <f t="shared" si="18"/>
        <v>4955</v>
      </c>
      <c r="L86" s="86">
        <f t="shared" si="18"/>
        <v>64440</v>
      </c>
      <c r="M86" s="86">
        <f t="shared" si="18"/>
        <v>5860</v>
      </c>
      <c r="N86" s="115">
        <f t="shared" si="18"/>
        <v>212721.3</v>
      </c>
      <c r="O86" s="133">
        <f t="shared" si="18"/>
        <v>21121.3</v>
      </c>
      <c r="P86" s="95"/>
    </row>
    <row r="87" spans="1:16" s="58" customFormat="1" ht="18" customHeight="1" thickTop="1">
      <c r="A87" s="10">
        <v>63</v>
      </c>
      <c r="B87" s="10">
        <v>113</v>
      </c>
      <c r="C87" s="74" t="s">
        <v>110</v>
      </c>
      <c r="D87" s="48" t="s">
        <v>111</v>
      </c>
      <c r="E87" s="65">
        <v>32000</v>
      </c>
      <c r="F87" s="65">
        <v>31800</v>
      </c>
      <c r="G87" s="47">
        <v>200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aca="true" t="shared" si="19" ref="N87:N98">G87+H87+J87+L87</f>
        <v>200</v>
      </c>
      <c r="O87" s="47">
        <f>G87+I87+K87+M87</f>
        <v>200</v>
      </c>
      <c r="P87" s="81"/>
    </row>
    <row r="88" spans="1:16" s="2" customFormat="1" ht="39">
      <c r="A88" s="10">
        <v>64</v>
      </c>
      <c r="B88" s="10">
        <v>108</v>
      </c>
      <c r="C88" s="74" t="s">
        <v>112</v>
      </c>
      <c r="D88" s="48" t="s">
        <v>113</v>
      </c>
      <c r="E88" s="65">
        <v>3500</v>
      </c>
      <c r="F88" s="47">
        <v>15</v>
      </c>
      <c r="G88" s="47">
        <v>500</v>
      </c>
      <c r="H88" s="65">
        <v>1500</v>
      </c>
      <c r="I88" s="47">
        <v>500</v>
      </c>
      <c r="J88" s="65">
        <v>1485</v>
      </c>
      <c r="K88" s="47">
        <v>500</v>
      </c>
      <c r="L88" s="47">
        <v>0</v>
      </c>
      <c r="M88" s="47">
        <v>0</v>
      </c>
      <c r="N88" s="47">
        <f t="shared" si="19"/>
        <v>3485</v>
      </c>
      <c r="O88" s="47">
        <f>G88+I88+K88+M88</f>
        <v>1500</v>
      </c>
      <c r="P88" s="81" t="s">
        <v>114</v>
      </c>
    </row>
    <row r="89" spans="1:16" s="58" customFormat="1" ht="18" customHeight="1">
      <c r="A89" s="10">
        <v>65</v>
      </c>
      <c r="B89" s="10">
        <v>79</v>
      </c>
      <c r="C89" s="74" t="s">
        <v>115</v>
      </c>
      <c r="D89" s="67" t="s">
        <v>116</v>
      </c>
      <c r="E89" s="47">
        <v>2400</v>
      </c>
      <c r="F89" s="47">
        <v>1000</v>
      </c>
      <c r="G89" s="47">
        <v>100</v>
      </c>
      <c r="H89" s="47">
        <v>500</v>
      </c>
      <c r="I89" s="47">
        <v>100</v>
      </c>
      <c r="J89" s="47">
        <v>500</v>
      </c>
      <c r="K89" s="47">
        <v>200</v>
      </c>
      <c r="L89" s="47">
        <v>300</v>
      </c>
      <c r="M89" s="47">
        <v>200</v>
      </c>
      <c r="N89" s="47">
        <f t="shared" si="19"/>
        <v>1400</v>
      </c>
      <c r="O89" s="47">
        <f>G89+I89+K89+M89</f>
        <v>600</v>
      </c>
      <c r="P89" s="82" t="s">
        <v>32</v>
      </c>
    </row>
    <row r="90" spans="1:16" s="58" customFormat="1" ht="29.25">
      <c r="A90" s="10">
        <v>66</v>
      </c>
      <c r="B90" s="10">
        <v>102</v>
      </c>
      <c r="C90" s="74" t="s">
        <v>117</v>
      </c>
      <c r="D90" s="48" t="s">
        <v>118</v>
      </c>
      <c r="E90" s="47">
        <v>8500</v>
      </c>
      <c r="F90" s="65">
        <v>3900</v>
      </c>
      <c r="G90" s="47">
        <v>800</v>
      </c>
      <c r="H90" s="47">
        <v>800</v>
      </c>
      <c r="I90" s="47">
        <v>300</v>
      </c>
      <c r="J90" s="47">
        <v>800</v>
      </c>
      <c r="K90" s="47">
        <v>200</v>
      </c>
      <c r="L90" s="47">
        <v>800</v>
      </c>
      <c r="M90" s="47">
        <v>200</v>
      </c>
      <c r="N90" s="47">
        <f t="shared" si="19"/>
        <v>3200</v>
      </c>
      <c r="O90" s="47">
        <f aca="true" t="shared" si="20" ref="O90:O100">G90+I90+K90+M90</f>
        <v>1500</v>
      </c>
      <c r="P90" s="82" t="s">
        <v>203</v>
      </c>
    </row>
    <row r="91" spans="1:16" s="58" customFormat="1" ht="18" customHeight="1">
      <c r="A91" s="10">
        <v>67</v>
      </c>
      <c r="B91" s="10">
        <v>95</v>
      </c>
      <c r="C91" s="74" t="s">
        <v>119</v>
      </c>
      <c r="D91" s="48" t="s">
        <v>120</v>
      </c>
      <c r="E91" s="47">
        <v>11000</v>
      </c>
      <c r="F91" s="47">
        <v>7576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9"/>
        <v>0</v>
      </c>
      <c r="O91" s="47">
        <f t="shared" si="20"/>
        <v>0</v>
      </c>
      <c r="P91" s="81" t="s">
        <v>121</v>
      </c>
    </row>
    <row r="92" spans="1:16" s="2" customFormat="1" ht="24">
      <c r="A92" s="10">
        <v>68</v>
      </c>
      <c r="B92" s="10">
        <v>79</v>
      </c>
      <c r="C92" s="74" t="s">
        <v>122</v>
      </c>
      <c r="D92" s="46" t="s">
        <v>123</v>
      </c>
      <c r="E92" s="47">
        <v>18788</v>
      </c>
      <c r="F92" s="47">
        <v>788</v>
      </c>
      <c r="G92" s="47">
        <v>0</v>
      </c>
      <c r="H92" s="47">
        <v>5055</v>
      </c>
      <c r="I92" s="47">
        <v>0</v>
      </c>
      <c r="J92" s="47">
        <v>10200</v>
      </c>
      <c r="K92" s="47">
        <v>0</v>
      </c>
      <c r="L92" s="47">
        <v>0</v>
      </c>
      <c r="M92" s="47">
        <v>0</v>
      </c>
      <c r="N92" s="47">
        <f t="shared" si="19"/>
        <v>15255</v>
      </c>
      <c r="O92" s="47">
        <f t="shared" si="20"/>
        <v>0</v>
      </c>
      <c r="P92" s="81" t="s">
        <v>124</v>
      </c>
    </row>
    <row r="93" spans="1:16" s="58" customFormat="1" ht="23.25">
      <c r="A93" s="10">
        <v>69</v>
      </c>
      <c r="B93" s="10">
        <v>27</v>
      </c>
      <c r="C93" s="74" t="s">
        <v>251</v>
      </c>
      <c r="D93" s="67" t="s">
        <v>257</v>
      </c>
      <c r="E93" s="47">
        <v>1000</v>
      </c>
      <c r="F93" s="47">
        <v>0</v>
      </c>
      <c r="G93" s="47">
        <v>0</v>
      </c>
      <c r="H93" s="47">
        <v>100</v>
      </c>
      <c r="I93" s="47">
        <v>20</v>
      </c>
      <c r="J93" s="47">
        <v>900</v>
      </c>
      <c r="K93" s="47">
        <v>400</v>
      </c>
      <c r="L93" s="47">
        <v>0</v>
      </c>
      <c r="M93" s="47">
        <v>500</v>
      </c>
      <c r="N93" s="47">
        <f>G93+H93+J93+L93</f>
        <v>1000</v>
      </c>
      <c r="O93" s="47">
        <f t="shared" si="20"/>
        <v>920</v>
      </c>
      <c r="P93" s="81" t="s">
        <v>32</v>
      </c>
    </row>
    <row r="94" spans="1:16" s="58" customFormat="1" ht="18" customHeight="1">
      <c r="A94" s="10">
        <v>70</v>
      </c>
      <c r="B94" s="10">
        <v>53</v>
      </c>
      <c r="C94" s="74" t="s">
        <v>125</v>
      </c>
      <c r="D94" s="48" t="s">
        <v>126</v>
      </c>
      <c r="E94" s="47">
        <v>500</v>
      </c>
      <c r="F94" s="47">
        <v>0</v>
      </c>
      <c r="G94" s="47">
        <v>0</v>
      </c>
      <c r="H94" s="47">
        <v>500</v>
      </c>
      <c r="I94" s="47">
        <v>20</v>
      </c>
      <c r="J94" s="47">
        <v>0</v>
      </c>
      <c r="K94" s="47">
        <v>180</v>
      </c>
      <c r="L94" s="47">
        <v>0</v>
      </c>
      <c r="M94" s="47">
        <v>300</v>
      </c>
      <c r="N94" s="47">
        <v>0</v>
      </c>
      <c r="O94" s="47">
        <f t="shared" si="20"/>
        <v>500</v>
      </c>
      <c r="P94" s="82"/>
    </row>
    <row r="95" spans="1:16" s="58" customFormat="1" ht="24">
      <c r="A95" s="10">
        <v>71</v>
      </c>
      <c r="B95" s="10">
        <v>55</v>
      </c>
      <c r="C95" s="74" t="s">
        <v>134</v>
      </c>
      <c r="D95" s="67" t="s">
        <v>135</v>
      </c>
      <c r="E95" s="47">
        <v>1500</v>
      </c>
      <c r="F95" s="47">
        <v>950</v>
      </c>
      <c r="G95" s="47">
        <v>250</v>
      </c>
      <c r="H95" s="47">
        <v>200</v>
      </c>
      <c r="I95" s="47">
        <v>100</v>
      </c>
      <c r="J95" s="47">
        <v>100</v>
      </c>
      <c r="K95" s="47">
        <v>100</v>
      </c>
      <c r="L95" s="47">
        <v>0</v>
      </c>
      <c r="M95" s="47">
        <v>100</v>
      </c>
      <c r="N95" s="47">
        <f>G95+H95+J95+L95</f>
        <v>550</v>
      </c>
      <c r="O95" s="47">
        <f>G95+I95+K95+M95</f>
        <v>550</v>
      </c>
      <c r="P95" s="81"/>
    </row>
    <row r="96" spans="1:16" s="58" customFormat="1" ht="18" customHeight="1">
      <c r="A96" s="10">
        <v>72</v>
      </c>
      <c r="B96" s="10">
        <v>18</v>
      </c>
      <c r="C96" s="74" t="s">
        <v>127</v>
      </c>
      <c r="D96" s="48" t="s">
        <v>128</v>
      </c>
      <c r="E96" s="55" t="s">
        <v>129</v>
      </c>
      <c r="F96" s="55"/>
      <c r="G96" s="47">
        <v>1587</v>
      </c>
      <c r="H96" s="47">
        <v>1500</v>
      </c>
      <c r="I96" s="47">
        <v>700</v>
      </c>
      <c r="J96" s="47">
        <v>1500</v>
      </c>
      <c r="K96" s="47">
        <v>700</v>
      </c>
      <c r="L96" s="47">
        <v>1500</v>
      </c>
      <c r="M96" s="47">
        <v>700</v>
      </c>
      <c r="N96" s="47">
        <f t="shared" si="19"/>
        <v>6087</v>
      </c>
      <c r="O96" s="47">
        <f t="shared" si="20"/>
        <v>3687</v>
      </c>
      <c r="P96" s="81" t="s">
        <v>28</v>
      </c>
    </row>
    <row r="97" spans="1:16" s="58" customFormat="1" ht="18" customHeight="1">
      <c r="A97" s="10">
        <v>73</v>
      </c>
      <c r="B97" s="10">
        <v>65</v>
      </c>
      <c r="C97" s="74" t="s">
        <v>130</v>
      </c>
      <c r="D97" s="48" t="s">
        <v>131</v>
      </c>
      <c r="E97" s="55" t="s">
        <v>129</v>
      </c>
      <c r="F97" s="55"/>
      <c r="G97" s="47">
        <v>27</v>
      </c>
      <c r="H97" s="47">
        <v>25</v>
      </c>
      <c r="I97" s="47">
        <v>25</v>
      </c>
      <c r="J97" s="47">
        <v>25</v>
      </c>
      <c r="K97" s="47">
        <v>25</v>
      </c>
      <c r="L97" s="47">
        <v>20</v>
      </c>
      <c r="M97" s="47">
        <v>20</v>
      </c>
      <c r="N97" s="47">
        <f t="shared" si="19"/>
        <v>97</v>
      </c>
      <c r="O97" s="47">
        <f t="shared" si="20"/>
        <v>97</v>
      </c>
      <c r="P97" s="81" t="s">
        <v>28</v>
      </c>
    </row>
    <row r="98" spans="1:16" s="58" customFormat="1" ht="18" customHeight="1">
      <c r="A98" s="10">
        <v>74</v>
      </c>
      <c r="B98" s="10">
        <v>47</v>
      </c>
      <c r="C98" s="74" t="s">
        <v>132</v>
      </c>
      <c r="D98" s="48" t="s">
        <v>133</v>
      </c>
      <c r="E98" s="55" t="s">
        <v>129</v>
      </c>
      <c r="F98" s="55"/>
      <c r="G98" s="47">
        <v>102.3</v>
      </c>
      <c r="H98" s="47">
        <v>100</v>
      </c>
      <c r="I98" s="47">
        <v>50</v>
      </c>
      <c r="J98" s="47">
        <v>70</v>
      </c>
      <c r="K98" s="47">
        <v>50</v>
      </c>
      <c r="L98" s="47">
        <v>70</v>
      </c>
      <c r="M98" s="47">
        <v>50</v>
      </c>
      <c r="N98" s="47">
        <f t="shared" si="19"/>
        <v>342.3</v>
      </c>
      <c r="O98" s="47">
        <f t="shared" si="20"/>
        <v>252.3</v>
      </c>
      <c r="P98" s="81" t="s">
        <v>28</v>
      </c>
    </row>
    <row r="99" spans="1:16" s="2" customFormat="1" ht="24">
      <c r="A99" s="10">
        <v>75</v>
      </c>
      <c r="B99" s="10">
        <v>68</v>
      </c>
      <c r="C99" s="74" t="s">
        <v>136</v>
      </c>
      <c r="D99" s="46" t="s">
        <v>137</v>
      </c>
      <c r="E99" s="47">
        <v>3240</v>
      </c>
      <c r="F99" s="47">
        <v>1740</v>
      </c>
      <c r="G99" s="47">
        <v>100</v>
      </c>
      <c r="H99" s="47">
        <v>300</v>
      </c>
      <c r="I99" s="47">
        <v>100</v>
      </c>
      <c r="J99" s="47">
        <v>300</v>
      </c>
      <c r="K99" s="47">
        <v>100</v>
      </c>
      <c r="L99" s="47">
        <v>300</v>
      </c>
      <c r="M99" s="47">
        <v>100</v>
      </c>
      <c r="N99" s="47">
        <f aca="true" t="shared" si="21" ref="N99:N109">G99+H99+J99+L99</f>
        <v>1000</v>
      </c>
      <c r="O99" s="47">
        <f t="shared" si="20"/>
        <v>400</v>
      </c>
      <c r="P99" s="82" t="s">
        <v>32</v>
      </c>
    </row>
    <row r="100" spans="1:16" s="2" customFormat="1" ht="18" customHeight="1">
      <c r="A100" s="10">
        <v>76</v>
      </c>
      <c r="B100" s="10">
        <v>66</v>
      </c>
      <c r="C100" s="74" t="s">
        <v>138</v>
      </c>
      <c r="D100" s="48" t="s">
        <v>139</v>
      </c>
      <c r="E100" s="55" t="s">
        <v>129</v>
      </c>
      <c r="F100" s="55"/>
      <c r="G100" s="47">
        <v>500</v>
      </c>
      <c r="H100" s="47">
        <v>500</v>
      </c>
      <c r="I100" s="47">
        <v>300</v>
      </c>
      <c r="J100" s="47">
        <v>500</v>
      </c>
      <c r="K100" s="47">
        <v>300</v>
      </c>
      <c r="L100" s="47">
        <v>500</v>
      </c>
      <c r="M100" s="47">
        <v>300</v>
      </c>
      <c r="N100" s="47">
        <f t="shared" si="21"/>
        <v>2000</v>
      </c>
      <c r="O100" s="47">
        <f t="shared" si="20"/>
        <v>1400</v>
      </c>
      <c r="P100" s="82" t="s">
        <v>32</v>
      </c>
    </row>
    <row r="101" spans="1:16" s="2" customFormat="1" ht="24">
      <c r="A101" s="10">
        <v>77</v>
      </c>
      <c r="B101" s="10">
        <v>58</v>
      </c>
      <c r="C101" s="76" t="s">
        <v>140</v>
      </c>
      <c r="D101" s="46" t="s">
        <v>141</v>
      </c>
      <c r="E101" s="47">
        <v>2000</v>
      </c>
      <c r="F101" s="47">
        <v>300</v>
      </c>
      <c r="G101" s="47">
        <v>700</v>
      </c>
      <c r="H101" s="47">
        <v>500</v>
      </c>
      <c r="I101" s="47">
        <v>200</v>
      </c>
      <c r="J101" s="47">
        <v>500</v>
      </c>
      <c r="K101" s="47">
        <v>200</v>
      </c>
      <c r="L101" s="47">
        <v>0</v>
      </c>
      <c r="M101" s="47">
        <v>200</v>
      </c>
      <c r="N101" s="47">
        <f t="shared" si="21"/>
        <v>1700</v>
      </c>
      <c r="O101" s="47">
        <f aca="true" t="shared" si="22" ref="O101:O123">G101+I101+K101+M101</f>
        <v>1300</v>
      </c>
      <c r="P101" s="82" t="s">
        <v>32</v>
      </c>
    </row>
    <row r="102" spans="1:16" s="2" customFormat="1" ht="18" customHeight="1">
      <c r="A102" s="10">
        <v>78</v>
      </c>
      <c r="B102" s="10">
        <v>22</v>
      </c>
      <c r="C102" s="76" t="s">
        <v>142</v>
      </c>
      <c r="D102" s="46" t="s">
        <v>143</v>
      </c>
      <c r="E102" s="47">
        <v>761</v>
      </c>
      <c r="F102" s="47">
        <v>0</v>
      </c>
      <c r="G102" s="47">
        <v>100</v>
      </c>
      <c r="H102" s="47">
        <v>100</v>
      </c>
      <c r="I102" s="47">
        <v>100</v>
      </c>
      <c r="J102" s="47">
        <v>100</v>
      </c>
      <c r="K102" s="47">
        <v>100</v>
      </c>
      <c r="L102" s="47">
        <v>100</v>
      </c>
      <c r="M102" s="47">
        <v>100</v>
      </c>
      <c r="N102" s="47">
        <f t="shared" si="21"/>
        <v>400</v>
      </c>
      <c r="O102" s="47">
        <f t="shared" si="22"/>
        <v>400</v>
      </c>
      <c r="P102" s="82" t="s">
        <v>32</v>
      </c>
    </row>
    <row r="103" spans="1:16" s="2" customFormat="1" ht="24">
      <c r="A103" s="10">
        <v>79</v>
      </c>
      <c r="B103" s="10">
        <v>49</v>
      </c>
      <c r="C103" s="74" t="s">
        <v>144</v>
      </c>
      <c r="D103" s="46" t="s">
        <v>145</v>
      </c>
      <c r="E103" s="47">
        <v>205</v>
      </c>
      <c r="F103" s="47">
        <v>5</v>
      </c>
      <c r="G103" s="47">
        <v>200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21"/>
        <v>200</v>
      </c>
      <c r="O103" s="47">
        <f t="shared" si="22"/>
        <v>200</v>
      </c>
      <c r="P103" s="81"/>
    </row>
    <row r="104" spans="1:16" s="2" customFormat="1" ht="48">
      <c r="A104" s="10">
        <v>80</v>
      </c>
      <c r="B104" s="10">
        <v>51</v>
      </c>
      <c r="C104" s="74" t="s">
        <v>146</v>
      </c>
      <c r="D104" s="46" t="s">
        <v>147</v>
      </c>
      <c r="E104" s="47">
        <v>1000</v>
      </c>
      <c r="F104" s="47">
        <v>10</v>
      </c>
      <c r="G104" s="47">
        <v>400</v>
      </c>
      <c r="H104" s="47">
        <v>400</v>
      </c>
      <c r="I104" s="47">
        <v>200</v>
      </c>
      <c r="J104" s="47">
        <v>190</v>
      </c>
      <c r="K104" s="47">
        <v>200</v>
      </c>
      <c r="L104" s="47">
        <v>0</v>
      </c>
      <c r="M104" s="47">
        <v>190</v>
      </c>
      <c r="N104" s="47">
        <f t="shared" si="21"/>
        <v>990</v>
      </c>
      <c r="O104" s="47">
        <f t="shared" si="22"/>
        <v>990</v>
      </c>
      <c r="P104" s="82"/>
    </row>
    <row r="105" spans="1:16" s="2" customFormat="1" ht="58.5">
      <c r="A105" s="10">
        <v>81</v>
      </c>
      <c r="B105" s="10">
        <v>61</v>
      </c>
      <c r="C105" s="74" t="s">
        <v>148</v>
      </c>
      <c r="D105" s="46" t="s">
        <v>149</v>
      </c>
      <c r="E105" s="65">
        <v>1940</v>
      </c>
      <c r="F105" s="47">
        <v>40</v>
      </c>
      <c r="G105" s="47">
        <v>100</v>
      </c>
      <c r="H105" s="47">
        <v>600</v>
      </c>
      <c r="I105" s="47">
        <v>200</v>
      </c>
      <c r="J105" s="47">
        <v>600</v>
      </c>
      <c r="K105" s="47">
        <v>200</v>
      </c>
      <c r="L105" s="47">
        <v>600</v>
      </c>
      <c r="M105" s="47">
        <v>200</v>
      </c>
      <c r="N105" s="47">
        <f t="shared" si="21"/>
        <v>1900</v>
      </c>
      <c r="O105" s="47">
        <f t="shared" si="22"/>
        <v>700</v>
      </c>
      <c r="P105" s="81" t="s">
        <v>283</v>
      </c>
    </row>
    <row r="106" spans="1:16" s="2" customFormat="1" ht="19.5">
      <c r="A106" s="10">
        <v>82</v>
      </c>
      <c r="B106" s="10">
        <v>57</v>
      </c>
      <c r="C106" s="74" t="s">
        <v>150</v>
      </c>
      <c r="D106" s="46" t="s">
        <v>151</v>
      </c>
      <c r="E106" s="47">
        <v>1200</v>
      </c>
      <c r="F106" s="47">
        <v>200</v>
      </c>
      <c r="G106" s="47">
        <v>300</v>
      </c>
      <c r="H106" s="47">
        <v>300</v>
      </c>
      <c r="I106" s="47">
        <v>300</v>
      </c>
      <c r="J106" s="47">
        <v>200</v>
      </c>
      <c r="K106" s="47">
        <v>200</v>
      </c>
      <c r="L106" s="47">
        <v>200</v>
      </c>
      <c r="M106" s="47">
        <v>200</v>
      </c>
      <c r="N106" s="47">
        <f t="shared" si="21"/>
        <v>1000</v>
      </c>
      <c r="O106" s="47">
        <f t="shared" si="22"/>
        <v>1000</v>
      </c>
      <c r="P106" s="81" t="s">
        <v>202</v>
      </c>
    </row>
    <row r="107" spans="1:16" s="2" customFormat="1" ht="29.25">
      <c r="A107" s="10">
        <v>83</v>
      </c>
      <c r="B107" s="10">
        <v>50</v>
      </c>
      <c r="C107" s="74" t="s">
        <v>152</v>
      </c>
      <c r="D107" s="46" t="s">
        <v>153</v>
      </c>
      <c r="E107" s="47">
        <v>10000</v>
      </c>
      <c r="F107" s="47">
        <v>0</v>
      </c>
      <c r="G107" s="47">
        <v>25</v>
      </c>
      <c r="H107" s="47">
        <v>500</v>
      </c>
      <c r="I107" s="47">
        <v>300</v>
      </c>
      <c r="J107" s="47">
        <v>1000</v>
      </c>
      <c r="K107" s="47">
        <v>400</v>
      </c>
      <c r="L107" s="47">
        <v>1000</v>
      </c>
      <c r="M107" s="47">
        <v>550</v>
      </c>
      <c r="N107" s="47">
        <f t="shared" si="21"/>
        <v>2525</v>
      </c>
      <c r="O107" s="47">
        <f t="shared" si="22"/>
        <v>1275</v>
      </c>
      <c r="P107" s="81" t="s">
        <v>203</v>
      </c>
    </row>
    <row r="108" spans="1:16" s="2" customFormat="1" ht="29.25">
      <c r="A108" s="10">
        <v>84</v>
      </c>
      <c r="B108" s="10">
        <v>43</v>
      </c>
      <c r="C108" s="74" t="s">
        <v>154</v>
      </c>
      <c r="D108" s="46" t="s">
        <v>155</v>
      </c>
      <c r="E108" s="47">
        <v>1010</v>
      </c>
      <c r="F108" s="47">
        <v>0</v>
      </c>
      <c r="G108" s="47">
        <v>10</v>
      </c>
      <c r="H108" s="47">
        <v>200</v>
      </c>
      <c r="I108" s="47">
        <v>0</v>
      </c>
      <c r="J108" s="47">
        <v>300</v>
      </c>
      <c r="K108" s="47">
        <v>0</v>
      </c>
      <c r="L108" s="47">
        <v>500</v>
      </c>
      <c r="M108" s="47">
        <v>0</v>
      </c>
      <c r="N108" s="47">
        <f t="shared" si="21"/>
        <v>1010</v>
      </c>
      <c r="O108" s="47">
        <f t="shared" si="22"/>
        <v>10</v>
      </c>
      <c r="P108" s="81" t="s">
        <v>203</v>
      </c>
    </row>
    <row r="109" spans="1:16" s="2" customFormat="1" ht="18" customHeight="1">
      <c r="A109" s="10">
        <v>85</v>
      </c>
      <c r="B109" s="10">
        <v>38</v>
      </c>
      <c r="C109" s="74" t="s">
        <v>156</v>
      </c>
      <c r="D109" s="46" t="s">
        <v>157</v>
      </c>
      <c r="E109" s="55" t="s">
        <v>129</v>
      </c>
      <c r="F109" s="55"/>
      <c r="G109" s="47">
        <v>50</v>
      </c>
      <c r="H109" s="47">
        <v>50</v>
      </c>
      <c r="I109" s="47">
        <v>50</v>
      </c>
      <c r="J109" s="47">
        <v>50</v>
      </c>
      <c r="K109" s="47">
        <v>50</v>
      </c>
      <c r="L109" s="47">
        <v>50</v>
      </c>
      <c r="M109" s="47">
        <v>50</v>
      </c>
      <c r="N109" s="47">
        <f t="shared" si="21"/>
        <v>200</v>
      </c>
      <c r="O109" s="47">
        <f t="shared" si="22"/>
        <v>200</v>
      </c>
      <c r="P109" s="81" t="s">
        <v>28</v>
      </c>
    </row>
    <row r="110" spans="1:16" s="2" customFormat="1" ht="18" customHeight="1">
      <c r="A110" s="10">
        <v>86</v>
      </c>
      <c r="B110" s="10">
        <v>28</v>
      </c>
      <c r="C110" s="74" t="s">
        <v>158</v>
      </c>
      <c r="D110" s="46" t="s">
        <v>231</v>
      </c>
      <c r="E110" s="47">
        <v>2100</v>
      </c>
      <c r="F110" s="47">
        <v>0</v>
      </c>
      <c r="G110" s="47">
        <v>0</v>
      </c>
      <c r="H110" s="47">
        <v>100</v>
      </c>
      <c r="I110" s="47">
        <v>10</v>
      </c>
      <c r="J110" s="47">
        <v>1000</v>
      </c>
      <c r="K110" s="47">
        <v>50</v>
      </c>
      <c r="L110" s="47">
        <v>1000</v>
      </c>
      <c r="M110" s="47">
        <v>500</v>
      </c>
      <c r="N110" s="47">
        <f aca="true" t="shared" si="23" ref="N110:N120">G110+H110+J110+L110</f>
        <v>2100</v>
      </c>
      <c r="O110" s="47">
        <f t="shared" si="22"/>
        <v>560</v>
      </c>
      <c r="P110" s="81" t="s">
        <v>32</v>
      </c>
    </row>
    <row r="111" spans="1:16" s="2" customFormat="1" ht="24">
      <c r="A111" s="10">
        <v>87</v>
      </c>
      <c r="B111" s="10">
        <v>29</v>
      </c>
      <c r="C111" s="74" t="s">
        <v>159</v>
      </c>
      <c r="D111" s="46" t="s">
        <v>232</v>
      </c>
      <c r="E111" s="47">
        <v>850</v>
      </c>
      <c r="F111" s="47">
        <v>0</v>
      </c>
      <c r="G111" s="47">
        <v>0</v>
      </c>
      <c r="H111" s="47">
        <v>450</v>
      </c>
      <c r="I111" s="47">
        <v>50</v>
      </c>
      <c r="J111" s="47">
        <v>400</v>
      </c>
      <c r="K111" s="47">
        <v>200</v>
      </c>
      <c r="L111" s="47">
        <v>0</v>
      </c>
      <c r="M111" s="47">
        <v>500</v>
      </c>
      <c r="N111" s="47">
        <f t="shared" si="23"/>
        <v>850</v>
      </c>
      <c r="O111" s="47">
        <f t="shared" si="22"/>
        <v>750</v>
      </c>
      <c r="P111" s="81" t="s">
        <v>32</v>
      </c>
    </row>
    <row r="112" spans="1:16" s="2" customFormat="1" ht="24">
      <c r="A112" s="10">
        <v>88</v>
      </c>
      <c r="B112" s="10">
        <v>39</v>
      </c>
      <c r="C112" s="74" t="s">
        <v>160</v>
      </c>
      <c r="D112" s="46" t="s">
        <v>161</v>
      </c>
      <c r="E112" s="47">
        <v>150</v>
      </c>
      <c r="F112" s="47">
        <v>0</v>
      </c>
      <c r="G112" s="47">
        <v>0</v>
      </c>
      <c r="H112" s="47">
        <v>0</v>
      </c>
      <c r="I112" s="47">
        <v>0</v>
      </c>
      <c r="J112" s="47">
        <v>150</v>
      </c>
      <c r="K112" s="47">
        <v>50</v>
      </c>
      <c r="L112" s="47">
        <v>0</v>
      </c>
      <c r="M112" s="47">
        <v>100</v>
      </c>
      <c r="N112" s="47">
        <f t="shared" si="23"/>
        <v>150</v>
      </c>
      <c r="O112" s="47">
        <f t="shared" si="22"/>
        <v>150</v>
      </c>
      <c r="P112" s="81"/>
    </row>
    <row r="113" spans="1:16" s="2" customFormat="1" ht="24">
      <c r="A113" s="10">
        <v>89</v>
      </c>
      <c r="B113" s="10">
        <v>39</v>
      </c>
      <c r="C113" s="74" t="s">
        <v>162</v>
      </c>
      <c r="D113" s="46" t="s">
        <v>163</v>
      </c>
      <c r="E113" s="47">
        <v>2200</v>
      </c>
      <c r="F113" s="47">
        <v>0</v>
      </c>
      <c r="G113" s="47">
        <v>0</v>
      </c>
      <c r="H113" s="47">
        <v>50</v>
      </c>
      <c r="I113" s="47">
        <v>0</v>
      </c>
      <c r="J113" s="47">
        <v>1000</v>
      </c>
      <c r="K113" s="47">
        <v>0</v>
      </c>
      <c r="L113" s="47">
        <v>1150</v>
      </c>
      <c r="M113" s="47">
        <v>0</v>
      </c>
      <c r="N113" s="47">
        <f t="shared" si="23"/>
        <v>2200</v>
      </c>
      <c r="O113" s="47">
        <f t="shared" si="22"/>
        <v>0</v>
      </c>
      <c r="P113" s="81" t="s">
        <v>202</v>
      </c>
    </row>
    <row r="114" spans="1:16" s="2" customFormat="1" ht="36">
      <c r="A114" s="10" t="s">
        <v>256</v>
      </c>
      <c r="B114" s="10">
        <v>33</v>
      </c>
      <c r="C114" s="74" t="s">
        <v>233</v>
      </c>
      <c r="D114" s="46" t="s">
        <v>234</v>
      </c>
      <c r="E114" s="47">
        <v>12000</v>
      </c>
      <c r="F114" s="47">
        <v>0</v>
      </c>
      <c r="G114" s="47">
        <v>0</v>
      </c>
      <c r="H114" s="47">
        <v>5500</v>
      </c>
      <c r="I114" s="47">
        <v>0</v>
      </c>
      <c r="J114" s="47">
        <v>5250</v>
      </c>
      <c r="K114" s="47">
        <v>0</v>
      </c>
      <c r="L114" s="47">
        <v>1250</v>
      </c>
      <c r="M114" s="47">
        <v>0</v>
      </c>
      <c r="N114" s="47">
        <f t="shared" si="23"/>
        <v>12000</v>
      </c>
      <c r="O114" s="47">
        <f t="shared" si="22"/>
        <v>0</v>
      </c>
      <c r="P114" s="81" t="s">
        <v>202</v>
      </c>
    </row>
    <row r="115" spans="1:16" s="2" customFormat="1" ht="36">
      <c r="A115" s="10" t="s">
        <v>278</v>
      </c>
      <c r="B115" s="10">
        <v>27</v>
      </c>
      <c r="C115" s="74" t="s">
        <v>235</v>
      </c>
      <c r="D115" s="46" t="s">
        <v>237</v>
      </c>
      <c r="E115" s="47">
        <v>18000</v>
      </c>
      <c r="F115" s="47">
        <v>0</v>
      </c>
      <c r="G115" s="47">
        <v>0</v>
      </c>
      <c r="H115" s="47">
        <v>4000</v>
      </c>
      <c r="I115" s="47">
        <v>0</v>
      </c>
      <c r="J115" s="47">
        <v>6000</v>
      </c>
      <c r="K115" s="47">
        <v>0</v>
      </c>
      <c r="L115" s="47">
        <v>10000</v>
      </c>
      <c r="M115" s="47">
        <v>0</v>
      </c>
      <c r="N115" s="47">
        <f t="shared" si="23"/>
        <v>20000</v>
      </c>
      <c r="O115" s="47">
        <f t="shared" si="22"/>
        <v>0</v>
      </c>
      <c r="P115" s="81" t="s">
        <v>202</v>
      </c>
    </row>
    <row r="116" spans="1:16" s="2" customFormat="1" ht="24">
      <c r="A116" s="10" t="s">
        <v>293</v>
      </c>
      <c r="B116" s="10">
        <v>29</v>
      </c>
      <c r="C116" s="74" t="s">
        <v>236</v>
      </c>
      <c r="D116" s="46" t="s">
        <v>238</v>
      </c>
      <c r="E116" s="47">
        <v>110000</v>
      </c>
      <c r="F116" s="47">
        <v>0</v>
      </c>
      <c r="G116" s="47">
        <v>0</v>
      </c>
      <c r="H116" s="47">
        <v>30000</v>
      </c>
      <c r="I116" s="47">
        <v>0</v>
      </c>
      <c r="J116" s="47">
        <v>40000</v>
      </c>
      <c r="K116" s="47">
        <v>0</v>
      </c>
      <c r="L116" s="47">
        <v>40000</v>
      </c>
      <c r="M116" s="47">
        <v>0</v>
      </c>
      <c r="N116" s="47">
        <f t="shared" si="23"/>
        <v>110000</v>
      </c>
      <c r="O116" s="85">
        <f t="shared" si="22"/>
        <v>0</v>
      </c>
      <c r="P116" s="81" t="s">
        <v>202</v>
      </c>
    </row>
    <row r="117" spans="1:16" s="103" customFormat="1" ht="24">
      <c r="A117" s="10">
        <v>93</v>
      </c>
      <c r="B117" s="10">
        <v>37</v>
      </c>
      <c r="C117" s="74" t="s">
        <v>268</v>
      </c>
      <c r="D117" s="83" t="s">
        <v>269</v>
      </c>
      <c r="E117" s="146" t="s">
        <v>27</v>
      </c>
      <c r="F117" s="147"/>
      <c r="G117" s="47">
        <v>230</v>
      </c>
      <c r="H117" s="47">
        <v>250</v>
      </c>
      <c r="I117" s="47">
        <v>200</v>
      </c>
      <c r="J117" s="47">
        <v>250</v>
      </c>
      <c r="K117" s="47">
        <v>200</v>
      </c>
      <c r="L117" s="47">
        <v>250</v>
      </c>
      <c r="M117" s="47">
        <v>200</v>
      </c>
      <c r="N117" s="47">
        <f t="shared" si="23"/>
        <v>980</v>
      </c>
      <c r="O117" s="85">
        <f t="shared" si="22"/>
        <v>830</v>
      </c>
      <c r="P117" s="82" t="s">
        <v>28</v>
      </c>
    </row>
    <row r="118" spans="1:16" s="103" customFormat="1" ht="18" customHeight="1">
      <c r="A118" s="10">
        <v>94</v>
      </c>
      <c r="B118" s="10">
        <v>29</v>
      </c>
      <c r="C118" s="74" t="s">
        <v>309</v>
      </c>
      <c r="D118" s="83" t="s">
        <v>310</v>
      </c>
      <c r="E118" s="104">
        <v>250</v>
      </c>
      <c r="F118" s="105">
        <v>0</v>
      </c>
      <c r="G118" s="47">
        <v>0</v>
      </c>
      <c r="H118" s="47">
        <v>150</v>
      </c>
      <c r="I118" s="47">
        <v>0</v>
      </c>
      <c r="J118" s="47">
        <v>50</v>
      </c>
      <c r="K118" s="47">
        <v>0</v>
      </c>
      <c r="L118" s="47">
        <v>50</v>
      </c>
      <c r="M118" s="47">
        <v>0</v>
      </c>
      <c r="N118" s="47">
        <f t="shared" si="23"/>
        <v>250</v>
      </c>
      <c r="O118" s="85">
        <f t="shared" si="22"/>
        <v>0</v>
      </c>
      <c r="P118" s="82"/>
    </row>
    <row r="119" spans="1:16" s="58" customFormat="1" ht="29.25">
      <c r="A119" s="10" t="s">
        <v>279</v>
      </c>
      <c r="B119" s="10">
        <v>47</v>
      </c>
      <c r="C119" s="74" t="s">
        <v>164</v>
      </c>
      <c r="D119" s="46" t="s">
        <v>165</v>
      </c>
      <c r="E119" s="47">
        <v>4830</v>
      </c>
      <c r="F119" s="47">
        <v>0</v>
      </c>
      <c r="G119" s="47">
        <v>30</v>
      </c>
      <c r="H119" s="47">
        <v>1600</v>
      </c>
      <c r="I119" s="47">
        <v>100</v>
      </c>
      <c r="J119" s="47">
        <v>1600</v>
      </c>
      <c r="K119" s="47">
        <v>200</v>
      </c>
      <c r="L119" s="47">
        <v>1600</v>
      </c>
      <c r="M119" s="47">
        <v>300</v>
      </c>
      <c r="N119" s="47">
        <f t="shared" si="23"/>
        <v>4830</v>
      </c>
      <c r="O119" s="85">
        <f t="shared" si="22"/>
        <v>630</v>
      </c>
      <c r="P119" s="81" t="s">
        <v>203</v>
      </c>
    </row>
    <row r="120" spans="1:16" s="58" customFormat="1" ht="18" customHeight="1">
      <c r="A120" s="10" t="s">
        <v>294</v>
      </c>
      <c r="B120" s="10">
        <v>35</v>
      </c>
      <c r="C120" s="74" t="s">
        <v>166</v>
      </c>
      <c r="D120" s="46" t="s">
        <v>167</v>
      </c>
      <c r="E120" s="47">
        <v>2100</v>
      </c>
      <c r="F120" s="47">
        <v>0</v>
      </c>
      <c r="G120" s="47">
        <v>20</v>
      </c>
      <c r="H120" s="47">
        <v>200</v>
      </c>
      <c r="I120" s="47">
        <v>50</v>
      </c>
      <c r="J120" s="47">
        <v>300</v>
      </c>
      <c r="K120" s="47">
        <v>150</v>
      </c>
      <c r="L120" s="47">
        <v>300</v>
      </c>
      <c r="M120" s="47">
        <v>300</v>
      </c>
      <c r="N120" s="47">
        <f t="shared" si="23"/>
        <v>820</v>
      </c>
      <c r="O120" s="85">
        <f t="shared" si="22"/>
        <v>520</v>
      </c>
      <c r="P120" s="81" t="s">
        <v>32</v>
      </c>
    </row>
    <row r="121" spans="1:16" s="58" customFormat="1" ht="30" thickBot="1">
      <c r="A121" s="10" t="s">
        <v>311</v>
      </c>
      <c r="B121" s="10">
        <v>52</v>
      </c>
      <c r="C121" s="78" t="s">
        <v>258</v>
      </c>
      <c r="D121" s="84" t="s">
        <v>284</v>
      </c>
      <c r="E121" s="56">
        <v>20300</v>
      </c>
      <c r="F121" s="56">
        <v>0</v>
      </c>
      <c r="G121" s="56">
        <v>0</v>
      </c>
      <c r="H121" s="56">
        <v>500</v>
      </c>
      <c r="I121" s="56">
        <v>0</v>
      </c>
      <c r="J121" s="56">
        <v>2900</v>
      </c>
      <c r="K121" s="56">
        <v>0</v>
      </c>
      <c r="L121" s="56">
        <v>2900</v>
      </c>
      <c r="M121" s="56">
        <v>0</v>
      </c>
      <c r="N121" s="56">
        <v>14000</v>
      </c>
      <c r="O121" s="134">
        <f t="shared" si="22"/>
        <v>0</v>
      </c>
      <c r="P121" s="81" t="s">
        <v>203</v>
      </c>
    </row>
    <row r="122" spans="1:16" ht="33" thickBot="1" thickTop="1">
      <c r="A122" s="25"/>
      <c r="B122" s="53"/>
      <c r="C122" s="135">
        <v>921</v>
      </c>
      <c r="D122" s="136" t="s">
        <v>168</v>
      </c>
      <c r="E122" s="27">
        <f>SUM(E123:E134)</f>
        <v>99481.2</v>
      </c>
      <c r="F122" s="27">
        <f aca="true" t="shared" si="24" ref="F122:O122">SUM(F123:F134)</f>
        <v>16106</v>
      </c>
      <c r="G122" s="27">
        <f t="shared" si="24"/>
        <v>2751.2</v>
      </c>
      <c r="H122" s="27">
        <f t="shared" si="24"/>
        <v>6412</v>
      </c>
      <c r="I122" s="27">
        <f t="shared" si="24"/>
        <v>1440</v>
      </c>
      <c r="J122" s="27">
        <f t="shared" si="24"/>
        <v>4972</v>
      </c>
      <c r="K122" s="27">
        <f t="shared" si="24"/>
        <v>2050</v>
      </c>
      <c r="L122" s="27">
        <f t="shared" si="24"/>
        <v>8170</v>
      </c>
      <c r="M122" s="27">
        <f t="shared" si="24"/>
        <v>3645</v>
      </c>
      <c r="N122" s="27">
        <f t="shared" si="24"/>
        <v>17435.2</v>
      </c>
      <c r="O122" s="132">
        <f t="shared" si="24"/>
        <v>9886.2</v>
      </c>
      <c r="P122" s="95"/>
    </row>
    <row r="123" spans="1:16" s="2" customFormat="1" ht="18" customHeight="1" thickTop="1">
      <c r="A123" s="10">
        <v>98</v>
      </c>
      <c r="B123" s="10">
        <v>56</v>
      </c>
      <c r="C123" s="74" t="s">
        <v>169</v>
      </c>
      <c r="D123" s="46" t="s">
        <v>170</v>
      </c>
      <c r="E123" s="47">
        <v>20000</v>
      </c>
      <c r="F123" s="47">
        <v>13000</v>
      </c>
      <c r="G123" s="47">
        <v>1000</v>
      </c>
      <c r="H123" s="47">
        <v>4000</v>
      </c>
      <c r="I123" s="47">
        <v>800</v>
      </c>
      <c r="J123" s="47">
        <v>960</v>
      </c>
      <c r="K123" s="47">
        <v>800</v>
      </c>
      <c r="L123" s="47">
        <v>0</v>
      </c>
      <c r="M123" s="47">
        <v>800</v>
      </c>
      <c r="N123" s="47">
        <f aca="true" t="shared" si="25" ref="N123:N133">G123+H123+J123+L123</f>
        <v>5960</v>
      </c>
      <c r="O123" s="47">
        <f t="shared" si="22"/>
        <v>3400</v>
      </c>
      <c r="P123" s="82" t="s">
        <v>32</v>
      </c>
    </row>
    <row r="124" spans="1:16" s="2" customFormat="1" ht="18" customHeight="1">
      <c r="A124" s="10">
        <v>99</v>
      </c>
      <c r="B124" s="10">
        <v>34</v>
      </c>
      <c r="C124" s="74" t="s">
        <v>177</v>
      </c>
      <c r="D124" s="46" t="s">
        <v>178</v>
      </c>
      <c r="E124" s="47">
        <v>2329</v>
      </c>
      <c r="F124" s="47">
        <v>577</v>
      </c>
      <c r="G124" s="47">
        <v>0</v>
      </c>
      <c r="H124" s="47">
        <v>1252</v>
      </c>
      <c r="I124" s="47">
        <v>50</v>
      </c>
      <c r="J124" s="47">
        <v>500</v>
      </c>
      <c r="K124" s="47">
        <v>250</v>
      </c>
      <c r="L124" s="47">
        <v>0</v>
      </c>
      <c r="M124" s="47">
        <v>500</v>
      </c>
      <c r="N124" s="47">
        <f t="shared" si="25"/>
        <v>1752</v>
      </c>
      <c r="O124" s="47">
        <f aca="true" t="shared" si="26" ref="O124:O134">G124+I124+K124+M124</f>
        <v>800</v>
      </c>
      <c r="P124" s="82" t="s">
        <v>32</v>
      </c>
    </row>
    <row r="125" spans="1:16" s="2" customFormat="1" ht="24">
      <c r="A125" s="74">
        <v>100</v>
      </c>
      <c r="B125" s="10">
        <v>38</v>
      </c>
      <c r="C125" s="74" t="s">
        <v>179</v>
      </c>
      <c r="D125" s="46" t="s">
        <v>180</v>
      </c>
      <c r="E125" s="47">
        <v>670</v>
      </c>
      <c r="F125" s="47">
        <v>170</v>
      </c>
      <c r="G125" s="47">
        <v>100</v>
      </c>
      <c r="H125" s="47">
        <v>100</v>
      </c>
      <c r="I125" s="47">
        <v>50</v>
      </c>
      <c r="J125" s="47">
        <v>100</v>
      </c>
      <c r="K125" s="47">
        <v>50</v>
      </c>
      <c r="L125" s="47">
        <v>200</v>
      </c>
      <c r="M125" s="47">
        <v>50</v>
      </c>
      <c r="N125" s="47">
        <f t="shared" si="25"/>
        <v>500</v>
      </c>
      <c r="O125" s="47">
        <f t="shared" si="26"/>
        <v>250</v>
      </c>
      <c r="P125" s="82" t="s">
        <v>202</v>
      </c>
    </row>
    <row r="126" spans="1:16" s="2" customFormat="1" ht="29.25">
      <c r="A126" s="74">
        <v>101</v>
      </c>
      <c r="B126" s="10">
        <v>64</v>
      </c>
      <c r="C126" s="74" t="s">
        <v>181</v>
      </c>
      <c r="D126" s="46" t="s">
        <v>219</v>
      </c>
      <c r="E126" s="47">
        <v>3830</v>
      </c>
      <c r="F126" s="47">
        <v>180</v>
      </c>
      <c r="G126" s="47">
        <v>200</v>
      </c>
      <c r="H126" s="47">
        <v>380</v>
      </c>
      <c r="I126" s="47">
        <v>200</v>
      </c>
      <c r="J126" s="47">
        <v>200</v>
      </c>
      <c r="K126" s="47">
        <v>200</v>
      </c>
      <c r="L126" s="47">
        <v>2870</v>
      </c>
      <c r="M126" s="47">
        <v>1500</v>
      </c>
      <c r="N126" s="47">
        <f t="shared" si="25"/>
        <v>3650</v>
      </c>
      <c r="O126" s="47">
        <f t="shared" si="26"/>
        <v>2100</v>
      </c>
      <c r="P126" s="82" t="s">
        <v>203</v>
      </c>
    </row>
    <row r="127" spans="1:16" s="2" customFormat="1" ht="24">
      <c r="A127" s="74">
        <v>102</v>
      </c>
      <c r="B127" s="10">
        <v>26</v>
      </c>
      <c r="C127" s="74" t="s">
        <v>182</v>
      </c>
      <c r="D127" s="46" t="s">
        <v>220</v>
      </c>
      <c r="E127" s="47">
        <v>416</v>
      </c>
      <c r="F127" s="47">
        <v>79</v>
      </c>
      <c r="G127" s="47">
        <v>0</v>
      </c>
      <c r="H127" s="47">
        <v>0</v>
      </c>
      <c r="I127" s="47">
        <v>0</v>
      </c>
      <c r="J127" s="47">
        <v>297</v>
      </c>
      <c r="K127" s="47">
        <v>200</v>
      </c>
      <c r="L127" s="47">
        <v>40</v>
      </c>
      <c r="M127" s="47">
        <v>40</v>
      </c>
      <c r="N127" s="47">
        <f t="shared" si="25"/>
        <v>337</v>
      </c>
      <c r="O127" s="47">
        <f t="shared" si="26"/>
        <v>240</v>
      </c>
      <c r="P127" s="82"/>
    </row>
    <row r="128" spans="1:27" s="2" customFormat="1" ht="24">
      <c r="A128" s="74">
        <v>103</v>
      </c>
      <c r="B128" s="10">
        <v>22</v>
      </c>
      <c r="C128" s="74" t="s">
        <v>183</v>
      </c>
      <c r="D128" s="46" t="s">
        <v>184</v>
      </c>
      <c r="E128" s="47">
        <v>275</v>
      </c>
      <c r="F128" s="47">
        <v>20</v>
      </c>
      <c r="G128" s="47">
        <v>0</v>
      </c>
      <c r="H128" s="47">
        <v>0</v>
      </c>
      <c r="I128" s="47">
        <v>0</v>
      </c>
      <c r="J128" s="47">
        <v>255</v>
      </c>
      <c r="K128" s="47">
        <v>150</v>
      </c>
      <c r="L128" s="47">
        <v>0</v>
      </c>
      <c r="M128" s="47">
        <v>55</v>
      </c>
      <c r="N128" s="47">
        <f t="shared" si="25"/>
        <v>255</v>
      </c>
      <c r="O128" s="47">
        <f t="shared" si="26"/>
        <v>205</v>
      </c>
      <c r="P128" s="82"/>
      <c r="Z128" s="60"/>
      <c r="AA128" s="60"/>
    </row>
    <row r="129" spans="1:16" s="2" customFormat="1" ht="18" customHeight="1">
      <c r="A129" s="74">
        <v>104</v>
      </c>
      <c r="B129" s="10">
        <v>75</v>
      </c>
      <c r="C129" s="74" t="s">
        <v>252</v>
      </c>
      <c r="D129" s="46" t="s">
        <v>206</v>
      </c>
      <c r="E129" s="47">
        <v>61.2</v>
      </c>
      <c r="F129" s="47">
        <v>10</v>
      </c>
      <c r="G129" s="47">
        <v>51.2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5"/>
        <v>51.2</v>
      </c>
      <c r="O129" s="47">
        <f t="shared" si="26"/>
        <v>51.2</v>
      </c>
      <c r="P129" s="82"/>
    </row>
    <row r="130" spans="1:16" s="2" customFormat="1" ht="24">
      <c r="A130" s="74">
        <v>105</v>
      </c>
      <c r="B130" s="10">
        <v>54</v>
      </c>
      <c r="C130" s="74" t="s">
        <v>171</v>
      </c>
      <c r="D130" s="46" t="s">
        <v>172</v>
      </c>
      <c r="E130" s="47">
        <v>2560</v>
      </c>
      <c r="F130" s="47">
        <v>1060</v>
      </c>
      <c r="G130" s="47">
        <v>200</v>
      </c>
      <c r="H130" s="47">
        <v>300</v>
      </c>
      <c r="I130" s="47">
        <v>200</v>
      </c>
      <c r="J130" s="47">
        <v>500</v>
      </c>
      <c r="K130" s="47">
        <v>200</v>
      </c>
      <c r="L130" s="47">
        <v>500</v>
      </c>
      <c r="M130" s="47">
        <v>200</v>
      </c>
      <c r="N130" s="47">
        <f t="shared" si="25"/>
        <v>1500</v>
      </c>
      <c r="O130" s="47">
        <f t="shared" si="26"/>
        <v>800</v>
      </c>
      <c r="P130" s="82" t="s">
        <v>202</v>
      </c>
    </row>
    <row r="131" spans="1:16" s="2" customFormat="1" ht="24">
      <c r="A131" s="74">
        <v>106</v>
      </c>
      <c r="B131" s="10">
        <v>67</v>
      </c>
      <c r="C131" s="74" t="s">
        <v>173</v>
      </c>
      <c r="D131" s="46" t="s">
        <v>174</v>
      </c>
      <c r="E131" s="65">
        <v>2200</v>
      </c>
      <c r="F131" s="65">
        <v>1000</v>
      </c>
      <c r="G131" s="65">
        <v>1200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25"/>
        <v>1200</v>
      </c>
      <c r="O131" s="47">
        <f t="shared" si="26"/>
        <v>1200</v>
      </c>
      <c r="P131" s="82"/>
    </row>
    <row r="132" spans="1:16" s="2" customFormat="1" ht="24">
      <c r="A132" s="74">
        <v>107</v>
      </c>
      <c r="B132" s="10">
        <v>44</v>
      </c>
      <c r="C132" s="74" t="s">
        <v>175</v>
      </c>
      <c r="D132" s="46" t="s">
        <v>176</v>
      </c>
      <c r="E132" s="47">
        <v>140</v>
      </c>
      <c r="F132" s="47">
        <v>10</v>
      </c>
      <c r="G132" s="47">
        <v>0</v>
      </c>
      <c r="H132" s="47">
        <v>130</v>
      </c>
      <c r="I132" s="47">
        <v>130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5"/>
        <v>130</v>
      </c>
      <c r="O132" s="47">
        <f t="shared" si="26"/>
        <v>130</v>
      </c>
      <c r="P132" s="82"/>
    </row>
    <row r="133" spans="1:27" s="2" customFormat="1" ht="18" customHeight="1">
      <c r="A133" s="74" t="s">
        <v>295</v>
      </c>
      <c r="B133" s="10">
        <v>50</v>
      </c>
      <c r="C133" s="74" t="s">
        <v>185</v>
      </c>
      <c r="D133" s="46" t="s">
        <v>221</v>
      </c>
      <c r="E133" s="47">
        <v>15000</v>
      </c>
      <c r="F133" s="47">
        <v>0</v>
      </c>
      <c r="G133" s="47">
        <v>0</v>
      </c>
      <c r="H133" s="47">
        <v>100</v>
      </c>
      <c r="I133" s="47">
        <v>10</v>
      </c>
      <c r="J133" s="47">
        <v>1000</v>
      </c>
      <c r="K133" s="47">
        <v>200</v>
      </c>
      <c r="L133" s="47">
        <v>1000</v>
      </c>
      <c r="M133" s="47">
        <v>500</v>
      </c>
      <c r="N133" s="47">
        <f t="shared" si="25"/>
        <v>2100</v>
      </c>
      <c r="O133" s="47">
        <f t="shared" si="26"/>
        <v>710</v>
      </c>
      <c r="P133" s="82" t="s">
        <v>32</v>
      </c>
      <c r="Z133" s="60"/>
      <c r="AA133" s="60"/>
    </row>
    <row r="134" spans="1:27" s="2" customFormat="1" ht="30" thickBot="1">
      <c r="A134" s="74" t="s">
        <v>312</v>
      </c>
      <c r="B134" s="10">
        <v>32</v>
      </c>
      <c r="C134" s="78" t="s">
        <v>207</v>
      </c>
      <c r="D134" s="84" t="s">
        <v>196</v>
      </c>
      <c r="E134" s="56">
        <v>52000</v>
      </c>
      <c r="F134" s="56">
        <v>0</v>
      </c>
      <c r="G134" s="56">
        <v>0</v>
      </c>
      <c r="H134" s="56">
        <v>150</v>
      </c>
      <c r="I134" s="56">
        <v>0</v>
      </c>
      <c r="J134" s="56">
        <v>1160</v>
      </c>
      <c r="K134" s="56">
        <v>0</v>
      </c>
      <c r="L134" s="56">
        <v>3560</v>
      </c>
      <c r="M134" s="56">
        <v>0</v>
      </c>
      <c r="N134" s="56"/>
      <c r="O134" s="56">
        <f t="shared" si="26"/>
        <v>0</v>
      </c>
      <c r="P134" s="82" t="s">
        <v>203</v>
      </c>
      <c r="Z134" s="60"/>
      <c r="AA134" s="60"/>
    </row>
    <row r="135" spans="1:35" s="9" customFormat="1" ht="19.5" customHeight="1" thickBot="1" thickTop="1">
      <c r="A135" s="59"/>
      <c r="B135" s="54"/>
      <c r="C135" s="29">
        <v>926</v>
      </c>
      <c r="D135" s="87" t="s">
        <v>186</v>
      </c>
      <c r="E135" s="28">
        <f>SUM(E136:E141)</f>
        <v>28742</v>
      </c>
      <c r="F135" s="28">
        <f aca="true" t="shared" si="27" ref="F135:O135">SUM(F136:F141)</f>
        <v>637</v>
      </c>
      <c r="G135" s="28">
        <f t="shared" si="27"/>
        <v>1173</v>
      </c>
      <c r="H135" s="28">
        <f t="shared" si="27"/>
        <v>6650</v>
      </c>
      <c r="I135" s="28">
        <f t="shared" si="27"/>
        <v>5370</v>
      </c>
      <c r="J135" s="28">
        <f t="shared" si="27"/>
        <v>21612</v>
      </c>
      <c r="K135" s="28">
        <f t="shared" si="27"/>
        <v>5900</v>
      </c>
      <c r="L135" s="28">
        <f t="shared" si="27"/>
        <v>1850</v>
      </c>
      <c r="M135" s="28">
        <f t="shared" si="27"/>
        <v>5900</v>
      </c>
      <c r="N135" s="28">
        <f t="shared" si="27"/>
        <v>31285</v>
      </c>
      <c r="O135" s="88">
        <f t="shared" si="27"/>
        <v>18343</v>
      </c>
      <c r="P135" s="98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</row>
    <row r="136" spans="1:16" s="2" customFormat="1" ht="30" thickTop="1">
      <c r="A136" s="74">
        <v>110</v>
      </c>
      <c r="B136" s="10">
        <v>32</v>
      </c>
      <c r="C136" s="74" t="s">
        <v>253</v>
      </c>
      <c r="D136" s="46" t="s">
        <v>222</v>
      </c>
      <c r="E136" s="47">
        <v>11064</v>
      </c>
      <c r="F136" s="47">
        <v>74</v>
      </c>
      <c r="G136" s="47">
        <v>150</v>
      </c>
      <c r="H136" s="47">
        <v>540</v>
      </c>
      <c r="I136" s="47">
        <v>400</v>
      </c>
      <c r="J136" s="47">
        <v>10300</v>
      </c>
      <c r="K136" s="47">
        <v>500</v>
      </c>
      <c r="L136" s="47">
        <v>0</v>
      </c>
      <c r="M136" s="47">
        <v>1000</v>
      </c>
      <c r="N136" s="47">
        <f aca="true" t="shared" si="28" ref="N136:N142">G136+H136+J136+L136</f>
        <v>10990</v>
      </c>
      <c r="O136" s="47">
        <f aca="true" t="shared" si="29" ref="O136:O142">G136+I136+K136+M136</f>
        <v>2050</v>
      </c>
      <c r="P136" s="82" t="s">
        <v>203</v>
      </c>
    </row>
    <row r="137" spans="1:16" s="2" customFormat="1" ht="24">
      <c r="A137" s="74">
        <v>111</v>
      </c>
      <c r="B137" s="10">
        <v>41</v>
      </c>
      <c r="C137" s="74" t="s">
        <v>187</v>
      </c>
      <c r="D137" s="46" t="s">
        <v>188</v>
      </c>
      <c r="E137" s="47">
        <v>2865</v>
      </c>
      <c r="F137" s="47">
        <v>250</v>
      </c>
      <c r="G137" s="47">
        <v>250</v>
      </c>
      <c r="H137" s="47">
        <v>250</v>
      </c>
      <c r="I137" s="47">
        <v>0</v>
      </c>
      <c r="J137" s="47">
        <v>765</v>
      </c>
      <c r="K137" s="47">
        <v>0</v>
      </c>
      <c r="L137" s="47">
        <v>650</v>
      </c>
      <c r="M137" s="47">
        <v>0</v>
      </c>
      <c r="N137" s="47">
        <f t="shared" si="28"/>
        <v>1915</v>
      </c>
      <c r="O137" s="47">
        <f t="shared" si="29"/>
        <v>250</v>
      </c>
      <c r="P137" s="81" t="s">
        <v>301</v>
      </c>
    </row>
    <row r="138" spans="1:16" s="2" customFormat="1" ht="24">
      <c r="A138" s="74">
        <v>112</v>
      </c>
      <c r="B138" s="10">
        <v>34</v>
      </c>
      <c r="C138" s="74" t="s">
        <v>189</v>
      </c>
      <c r="D138" s="46" t="s">
        <v>190</v>
      </c>
      <c r="E138" s="47">
        <v>570</v>
      </c>
      <c r="F138" s="47">
        <v>170</v>
      </c>
      <c r="G138" s="47">
        <v>0</v>
      </c>
      <c r="H138" s="47">
        <v>0</v>
      </c>
      <c r="I138" s="47">
        <v>0</v>
      </c>
      <c r="J138" s="47">
        <v>200</v>
      </c>
      <c r="K138" s="47">
        <v>200</v>
      </c>
      <c r="L138" s="47">
        <v>200</v>
      </c>
      <c r="M138" s="47">
        <v>100</v>
      </c>
      <c r="N138" s="47">
        <f t="shared" si="28"/>
        <v>400</v>
      </c>
      <c r="O138" s="47">
        <f t="shared" si="29"/>
        <v>300</v>
      </c>
      <c r="P138" s="82" t="s">
        <v>32</v>
      </c>
    </row>
    <row r="139" spans="1:16" s="2" customFormat="1" ht="24">
      <c r="A139" s="74">
        <v>113</v>
      </c>
      <c r="B139" s="10">
        <v>38</v>
      </c>
      <c r="C139" s="74" t="s">
        <v>191</v>
      </c>
      <c r="D139" s="46" t="s">
        <v>224</v>
      </c>
      <c r="E139" s="47">
        <v>9740</v>
      </c>
      <c r="F139" s="47">
        <v>140</v>
      </c>
      <c r="G139" s="47">
        <v>0</v>
      </c>
      <c r="H139" s="47">
        <v>480</v>
      </c>
      <c r="I139" s="47">
        <v>300</v>
      </c>
      <c r="J139" s="47">
        <v>9120</v>
      </c>
      <c r="K139" s="47">
        <v>4000</v>
      </c>
      <c r="L139" s="47">
        <v>0</v>
      </c>
      <c r="M139" s="47">
        <v>4000</v>
      </c>
      <c r="N139" s="47">
        <f t="shared" si="28"/>
        <v>9600</v>
      </c>
      <c r="O139" s="47">
        <f t="shared" si="29"/>
        <v>8300</v>
      </c>
      <c r="P139" s="82" t="s">
        <v>202</v>
      </c>
    </row>
    <row r="140" spans="1:16" s="2" customFormat="1" ht="18" customHeight="1">
      <c r="A140" s="74">
        <v>114</v>
      </c>
      <c r="B140" s="10">
        <v>72</v>
      </c>
      <c r="C140" s="74" t="s">
        <v>223</v>
      </c>
      <c r="D140" s="46" t="s">
        <v>308</v>
      </c>
      <c r="E140" s="47">
        <v>4503</v>
      </c>
      <c r="F140" s="47">
        <v>3</v>
      </c>
      <c r="G140" s="47">
        <v>0</v>
      </c>
      <c r="H140" s="47">
        <v>4500</v>
      </c>
      <c r="I140" s="47">
        <v>4000</v>
      </c>
      <c r="J140" s="47">
        <v>0</v>
      </c>
      <c r="K140" s="47">
        <v>500</v>
      </c>
      <c r="L140" s="47">
        <v>0</v>
      </c>
      <c r="M140" s="47">
        <v>0</v>
      </c>
      <c r="N140" s="47">
        <f t="shared" si="28"/>
        <v>4500</v>
      </c>
      <c r="O140" s="47">
        <f t="shared" si="29"/>
        <v>4500</v>
      </c>
      <c r="P140" s="82"/>
    </row>
    <row r="141" spans="1:16" s="99" customFormat="1" ht="18" customHeight="1">
      <c r="A141" s="74">
        <v>115</v>
      </c>
      <c r="B141" s="10">
        <v>62</v>
      </c>
      <c r="C141" s="74" t="s">
        <v>225</v>
      </c>
      <c r="D141" s="48" t="s">
        <v>192</v>
      </c>
      <c r="E141" s="55" t="s">
        <v>27</v>
      </c>
      <c r="F141" s="55"/>
      <c r="G141" s="47">
        <v>773</v>
      </c>
      <c r="H141" s="47">
        <v>880</v>
      </c>
      <c r="I141" s="47">
        <v>670</v>
      </c>
      <c r="J141" s="47">
        <v>1227</v>
      </c>
      <c r="K141" s="47">
        <v>700</v>
      </c>
      <c r="L141" s="47">
        <v>1000</v>
      </c>
      <c r="M141" s="47">
        <v>800</v>
      </c>
      <c r="N141" s="47">
        <f t="shared" si="28"/>
        <v>3880</v>
      </c>
      <c r="O141" s="47">
        <f t="shared" si="29"/>
        <v>2943</v>
      </c>
      <c r="P141" s="82" t="s">
        <v>28</v>
      </c>
    </row>
    <row r="142" spans="1:16" s="109" customFormat="1" ht="18" customHeight="1">
      <c r="A142" s="110">
        <v>116</v>
      </c>
      <c r="B142" s="111">
        <v>50</v>
      </c>
      <c r="C142" s="110" t="s">
        <v>313</v>
      </c>
      <c r="D142" s="112" t="s">
        <v>314</v>
      </c>
      <c r="E142" s="113">
        <v>25000</v>
      </c>
      <c r="F142" s="113">
        <v>0</v>
      </c>
      <c r="G142" s="113">
        <v>0</v>
      </c>
      <c r="H142" s="113">
        <v>50</v>
      </c>
      <c r="I142" s="113">
        <v>0</v>
      </c>
      <c r="J142" s="113">
        <v>8000</v>
      </c>
      <c r="K142" s="113">
        <v>0</v>
      </c>
      <c r="L142" s="113">
        <v>16950</v>
      </c>
      <c r="M142" s="113">
        <v>0</v>
      </c>
      <c r="N142" s="113">
        <f t="shared" si="28"/>
        <v>25000</v>
      </c>
      <c r="O142" s="113">
        <f t="shared" si="29"/>
        <v>0</v>
      </c>
      <c r="P142" s="114"/>
    </row>
    <row r="143" spans="1:4" ht="12.75">
      <c r="A143" s="106"/>
      <c r="C143" s="106"/>
      <c r="D143" s="108"/>
    </row>
    <row r="144" spans="1:4" ht="12.75">
      <c r="A144" s="106"/>
      <c r="C144" s="106"/>
      <c r="D144" s="108"/>
    </row>
    <row r="145" spans="1:16" s="144" customFormat="1" ht="15" customHeight="1">
      <c r="A145" s="139" t="s">
        <v>193</v>
      </c>
      <c r="B145" s="49"/>
      <c r="C145" s="140"/>
      <c r="D145" s="141" t="s">
        <v>259</v>
      </c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3"/>
    </row>
    <row r="147" ht="12.75">
      <c r="D147" s="62"/>
    </row>
  </sheetData>
  <mergeCells count="2">
    <mergeCell ref="E80:F80"/>
    <mergeCell ref="E117:F117"/>
  </mergeCells>
  <printOptions/>
  <pageMargins left="0.45" right="0" top="0.7086614173228347" bottom="0.6692913385826772" header="0.5118110236220472" footer="0.5118110236220472"/>
  <pageSetup horizontalDpi="600" verticalDpi="600" orientation="landscape" paperSize="9" scale="95" r:id="rId1"/>
  <headerFooter alignWithMargins="0">
    <oddFooter>&amp;C&amp;8strona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Gajewska</dc:creator>
  <cp:keywords/>
  <dc:description/>
  <cp:lastModifiedBy>Malgorzata Krol</cp:lastModifiedBy>
  <cp:lastPrinted>2003-02-25T10:54:20Z</cp:lastPrinted>
  <dcterms:created xsi:type="dcterms:W3CDTF">2002-01-11T10:23:48Z</dcterms:created>
  <dcterms:modified xsi:type="dcterms:W3CDTF">2003-03-28T10:23:27Z</dcterms:modified>
  <cp:category/>
  <cp:version/>
  <cp:contentType/>
  <cp:contentStatus/>
</cp:coreProperties>
</file>