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Zal nr 1" sheetId="1" r:id="rId1"/>
    <sheet name="Zał nr 2" sheetId="2" r:id="rId2"/>
    <sheet name="Zal nr 3" sheetId="3" r:id="rId3"/>
    <sheet name="Zal nr 4" sheetId="4" r:id="rId4"/>
  </sheets>
  <definedNames>
    <definedName name="_xlnm.Print_Area" localSheetId="0">'Zal nr 1'!$A$1:$E$87</definedName>
    <definedName name="_xlnm.Print_Titles" localSheetId="0">'Zal nr 1'!$8:$10</definedName>
    <definedName name="_xlnm.Print_Titles" localSheetId="1">'Zał nr 2'!$8:$10</definedName>
  </definedNames>
  <calcPr fullCalcOnLoad="1"/>
</workbook>
</file>

<file path=xl/sharedStrings.xml><?xml version="1.0" encoding="utf-8"?>
<sst xmlns="http://schemas.openxmlformats.org/spreadsheetml/2006/main" count="186" uniqueCount="91">
  <si>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</si>
  <si>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</si>
  <si>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</si>
  <si>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</si>
  <si>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</si>
  <si>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</si>
  <si>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</si>
  <si>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</si>
  <si>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</si>
  <si>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</si>
  <si>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</si>
  <si>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</si>
  <si>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Zakup usług pozostałych</t>
  </si>
  <si>
    <t>Pozostała działalność</t>
  </si>
  <si>
    <t>KS</t>
  </si>
  <si>
    <t>OGÓŁEM</t>
  </si>
  <si>
    <t>per saldo</t>
  </si>
  <si>
    <t>Zakup materiałów i wyposażenia</t>
  </si>
  <si>
    <t>Załącznik nr 2 do Zarządzenia</t>
  </si>
  <si>
    <t>Wydatki na zakupy inwestycyjne jednostek budżetowych</t>
  </si>
  <si>
    <t>Załącznik nr  3 do Zarządzenia</t>
  </si>
  <si>
    <t>POMOC SPOŁECZNA</t>
  </si>
  <si>
    <t>EDUKACYJNA OPIEKA WYCHOWAWCZA</t>
  </si>
  <si>
    <t>E</t>
  </si>
  <si>
    <t>OŚWIATA I WYCHOWANIE</t>
  </si>
  <si>
    <t>ZMIANY W  PLANIE  WYDATKÓW NA ZADANIA WŁASNE POWIATU   W  2006  ROKU</t>
  </si>
  <si>
    <t>Dodatkowe wynagrodzenie roczne</t>
  </si>
  <si>
    <t>Wydatki inwestycyjne jednostek budżetowych</t>
  </si>
  <si>
    <t>IK</t>
  </si>
  <si>
    <t>Szkoły podstawowe</t>
  </si>
  <si>
    <t>Wynagrodzenia osobowe pracowników</t>
  </si>
  <si>
    <t>Zakup pomocy naukowych, dydaktycznych i książek</t>
  </si>
  <si>
    <t>Zakup usług remontowych</t>
  </si>
  <si>
    <t>Odpis na ZFŚS</t>
  </si>
  <si>
    <t>Gimnazja</t>
  </si>
  <si>
    <t>Wynagrodzenia bezosobowe</t>
  </si>
  <si>
    <t>Podróże służbowe krajowe</t>
  </si>
  <si>
    <t>Dokształcanie i doskonalenie nauczycieli</t>
  </si>
  <si>
    <r>
      <t>Wynagrodzenia osobowe pracowników -</t>
    </r>
    <r>
      <rPr>
        <i/>
        <sz val="10"/>
        <rFont val="Times New Roman"/>
        <family val="1"/>
      </rPr>
      <t xml:space="preserve"> awanse zawodowe nauczycieli</t>
    </r>
  </si>
  <si>
    <t>Załącznik nr 4 do Zarządzenia</t>
  </si>
  <si>
    <t>ADMINISTRACJA PUBLICZNA</t>
  </si>
  <si>
    <t>Urząd Miejski</t>
  </si>
  <si>
    <t>Wydatki osobowe niezaliczone do wynagrodzeń</t>
  </si>
  <si>
    <t>SM</t>
  </si>
  <si>
    <t>OA</t>
  </si>
  <si>
    <t>Ośrodki wsparcia</t>
  </si>
  <si>
    <t>Składki na ubezpieczenie społeczne</t>
  </si>
  <si>
    <t>Środowiskowy Dom Samopomocy nr 1</t>
  </si>
  <si>
    <t>RWZ</t>
  </si>
  <si>
    <t>Pozostała działilność</t>
  </si>
  <si>
    <t>Różne opłaty i składki</t>
  </si>
  <si>
    <t>Pomoc materialna dla uczniów</t>
  </si>
  <si>
    <t>Dotacje celowe trzymane z budżetu państwa na realizację własnych zadań bieżących gmin</t>
  </si>
  <si>
    <t>Stypendia dla uczniów</t>
  </si>
  <si>
    <t>OCHRONA ZDROWIA</t>
  </si>
  <si>
    <t>Pozostała działałność</t>
  </si>
  <si>
    <t>Przeciwdziałanie alkoholizmowi</t>
  </si>
  <si>
    <t>Koszty postępowania sądowego i prokuratorskiego</t>
  </si>
  <si>
    <t>PU</t>
  </si>
  <si>
    <t>"Budowa Centrum rekreacyjno-sportowego w Koszalinie"</t>
  </si>
  <si>
    <t>Obiekty sportowe</t>
  </si>
  <si>
    <t>KULTURA FIZYCZNA I SPORT</t>
  </si>
  <si>
    <t>Wynagrodzenia agencyjno-prowizyjne</t>
  </si>
  <si>
    <t>FK</t>
  </si>
  <si>
    <t>Zakup usług zdrowotnych</t>
  </si>
  <si>
    <t>Podróże służbowe zagraniczne</t>
  </si>
  <si>
    <t xml:space="preserve">Zakup usług pozostałych </t>
  </si>
  <si>
    <t>Świetlice szkolne</t>
  </si>
  <si>
    <t>Oddziały przedszkolne w szkołach podstawowych</t>
  </si>
  <si>
    <t xml:space="preserve">Dotacja podmiotowa z budżetu dla niepublicznej jednostki systemu oświaty </t>
  </si>
  <si>
    <t>TRANSPORT I ŁĄCZNOŚĆ</t>
  </si>
  <si>
    <t>Drogi publiczne w miastach na prawach powiatu</t>
  </si>
  <si>
    <t>Drogi publiczne gminne</t>
  </si>
  <si>
    <t>Drogi wewnętrzne</t>
  </si>
  <si>
    <t>Wpłaty na PFRON</t>
  </si>
  <si>
    <t>ZMIANY  PLANU  DOCHODÓW  I  WYDATKÓW NA  ZADANIA  ZLECONE  POWIATOWI  Z ZAKRESU ADMINISTRACJI  RZĄDOWEJ                                                                                            W  2006  ROKU</t>
  </si>
  <si>
    <t>DZIAŁALNOŚĆ USŁUGOWA</t>
  </si>
  <si>
    <t>NB</t>
  </si>
  <si>
    <t>Nadzór budowlany</t>
  </si>
  <si>
    <t>Składki na FP</t>
  </si>
  <si>
    <t>Dotacje celowe otrzymane z budżetu państwa na zadania bieżące z zakresu administracji rządowej oraz inne zadania zlecone ustawami realizowane przez powiat</t>
  </si>
  <si>
    <t>750</t>
  </si>
  <si>
    <t>75045</t>
  </si>
  <si>
    <t>SO</t>
  </si>
  <si>
    <t>Komisje poborowe</t>
  </si>
  <si>
    <r>
      <t xml:space="preserve">Promocja jednostek samorządu terytorialnego - </t>
    </r>
    <r>
      <rPr>
        <i/>
        <sz val="11"/>
        <rFont val="Times New Roman CE"/>
        <family val="1"/>
      </rPr>
      <t>"Koszaliński katalog usług polsko - niemieckich"</t>
    </r>
  </si>
  <si>
    <t>Środowiskowy Dom Samopomocy nr 2</t>
  </si>
  <si>
    <t>z dnia 31 maja 2006 r.</t>
  </si>
  <si>
    <t>ZMIANY  W  PLANIE  WYDATKÓW NA  ZADANIA  ZLECONE  GMINIE  Z  ZAKRESU  ADMINISTRACJI   RZĄDOWEJ                                                                                            W  2006  ROKU</t>
  </si>
  <si>
    <t>ZMIANY W  PLANIE  WYDATKÓW  NA  ZADANIA  WŁASNE  GMINY   W  2006  ROKU</t>
  </si>
  <si>
    <t xml:space="preserve">Nr  444 / 2607 / 06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</si>
</sst>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0\-000"/>
  </numFmts>
  <fonts count="26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i/>
      <sz val="9"/>
      <name val="Times New Roman CE"/>
      <family val="1"/>
    </font>
    <font>
      <b/>
      <sz val="14"/>
      <name val="Times New Roman CE"/>
      <family val="1"/>
    </font>
    <font>
      <b/>
      <i/>
      <sz val="14"/>
      <name val="Times New Roman CE"/>
      <family val="1"/>
    </font>
    <font>
      <b/>
      <i/>
      <sz val="10"/>
      <name val="Times New Roman CE"/>
      <family val="1"/>
    </font>
    <font>
      <b/>
      <i/>
      <sz val="10"/>
      <name val="Times New Roman"/>
      <family val="1"/>
    </font>
    <font>
      <i/>
      <sz val="11"/>
      <name val="Times New Roman CE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medium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7" xfId="0" applyNumberFormat="1" applyFont="1" applyFill="1" applyBorder="1" applyAlignment="1" applyProtection="1">
      <alignment horizontal="centerContinuous" vertical="center"/>
      <protection locked="0"/>
    </xf>
    <xf numFmtId="0" fontId="8" fillId="0" borderId="8" xfId="0" applyNumberFormat="1" applyFont="1" applyFill="1" applyBorder="1" applyAlignment="1" applyProtection="1">
      <alignment vertical="center" wrapText="1"/>
      <protection locked="0"/>
    </xf>
    <xf numFmtId="164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3" fontId="10" fillId="0" borderId="9" xfId="0" applyNumberFormat="1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14" xfId="0" applyNumberFormat="1" applyFont="1" applyFill="1" applyBorder="1" applyAlignment="1" applyProtection="1">
      <alignment horizontal="center" vertical="top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8" xfId="0" applyNumberFormat="1" applyFont="1" applyFill="1" applyBorder="1" applyAlignment="1" applyProtection="1">
      <alignment vertical="center"/>
      <protection locked="0"/>
    </xf>
    <xf numFmtId="0" fontId="8" fillId="0" borderId="19" xfId="0" applyNumberFormat="1" applyFont="1" applyFill="1" applyBorder="1" applyAlignment="1" applyProtection="1">
      <alignment horizontal="centerContinuous" vertical="center"/>
      <protection locked="0"/>
    </xf>
    <xf numFmtId="3" fontId="8" fillId="0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21" xfId="0" applyNumberFormat="1" applyFont="1" applyFill="1" applyBorder="1" applyAlignment="1" applyProtection="1">
      <alignment horizontal="centerContinuous" vertical="center"/>
      <protection locked="0"/>
    </xf>
    <xf numFmtId="0" fontId="8" fillId="0" borderId="14" xfId="0" applyNumberFormat="1" applyFont="1" applyFill="1" applyBorder="1" applyAlignment="1" applyProtection="1">
      <alignment vertical="center" wrapText="1"/>
      <protection locked="0"/>
    </xf>
    <xf numFmtId="1" fontId="14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5" xfId="20" applyNumberFormat="1" applyFont="1" applyFill="1" applyBorder="1" applyAlignment="1" applyProtection="1">
      <alignment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22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23" xfId="0" applyFont="1" applyBorder="1" applyAlignment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164" fontId="8" fillId="0" borderId="26" xfId="0" applyNumberFormat="1" applyFont="1" applyFill="1" applyBorder="1" applyAlignment="1" applyProtection="1">
      <alignment horizontal="center" vertical="center"/>
      <protection locked="0"/>
    </xf>
    <xf numFmtId="164" fontId="9" fillId="0" borderId="22" xfId="0" applyNumberFormat="1" applyFont="1" applyFill="1" applyBorder="1" applyAlignment="1" applyProtection="1">
      <alignment horizontal="center" vertical="center"/>
      <protection locked="0"/>
    </xf>
    <xf numFmtId="164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Continuous" vertical="center"/>
      <protection locked="0"/>
    </xf>
    <xf numFmtId="0" fontId="8" fillId="0" borderId="13" xfId="0" applyNumberFormat="1" applyFont="1" applyFill="1" applyBorder="1" applyAlignment="1" applyProtection="1">
      <alignment vertical="center" wrapText="1"/>
      <protection locked="0"/>
    </xf>
    <xf numFmtId="1" fontId="13" fillId="0" borderId="7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7" xfId="0" applyNumberFormat="1" applyFont="1" applyBorder="1" applyAlignment="1">
      <alignment horizontal="right" vertical="center"/>
    </xf>
    <xf numFmtId="3" fontId="14" fillId="0" borderId="5" xfId="0" applyNumberFormat="1" applyFont="1" applyBorder="1" applyAlignment="1">
      <alignment vertical="center"/>
    </xf>
    <xf numFmtId="0" fontId="8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29" xfId="0" applyNumberFormat="1" applyFont="1" applyFill="1" applyBorder="1" applyAlignment="1" applyProtection="1">
      <alignment horizontal="center" vertical="center"/>
      <protection locked="0"/>
    </xf>
    <xf numFmtId="3" fontId="8" fillId="0" borderId="30" xfId="0" applyNumberFormat="1" applyFont="1" applyFill="1" applyBorder="1" applyAlignment="1" applyProtection="1">
      <alignment horizontal="right" vertical="center"/>
      <protection locked="0"/>
    </xf>
    <xf numFmtId="0" fontId="9" fillId="0" borderId="31" xfId="0" applyNumberFormat="1" applyFont="1" applyFill="1" applyBorder="1" applyAlignment="1" applyProtection="1">
      <alignment horizontal="centerContinuous" vertical="center"/>
      <protection locked="0"/>
    </xf>
    <xf numFmtId="0" fontId="8" fillId="0" borderId="32" xfId="0" applyNumberFormat="1" applyFont="1" applyFill="1" applyBorder="1" applyAlignment="1" applyProtection="1">
      <alignment horizontal="centerContinuous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14" fillId="0" borderId="33" xfId="0" applyNumberFormat="1" applyFont="1" applyBorder="1" applyAlignment="1">
      <alignment horizontal="right" vertical="center"/>
    </xf>
    <xf numFmtId="0" fontId="4" fillId="0" borderId="34" xfId="0" applyNumberFormat="1" applyFont="1" applyFill="1" applyBorder="1" applyAlignment="1" applyProtection="1">
      <alignment horizontal="center" wrapText="1"/>
      <protection locked="0"/>
    </xf>
    <xf numFmtId="0" fontId="4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" fillId="0" borderId="35" xfId="0" applyNumberFormat="1" applyFont="1" applyFill="1" applyBorder="1" applyAlignment="1" applyProtection="1">
      <alignment horizontal="centerContinuous" vertical="center" wrapText="1"/>
      <protection locked="0"/>
    </xf>
    <xf numFmtId="49" fontId="18" fillId="0" borderId="7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3" fontId="14" fillId="0" borderId="37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3" fillId="0" borderId="39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164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vertical="center" wrapText="1"/>
      <protection locked="0"/>
    </xf>
    <xf numFmtId="3" fontId="13" fillId="0" borderId="5" xfId="0" applyNumberFormat="1" applyFont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40" xfId="0" applyNumberFormat="1" applyFont="1" applyFill="1" applyBorder="1" applyAlignment="1" applyProtection="1">
      <alignment vertical="center" wrapText="1"/>
      <protection locked="0"/>
    </xf>
    <xf numFmtId="164" fontId="13" fillId="0" borderId="17" xfId="20" applyNumberFormat="1" applyFont="1" applyFill="1" applyBorder="1" applyAlignment="1" applyProtection="1">
      <alignment vertical="center" wrapText="1"/>
      <protection locked="0"/>
    </xf>
    <xf numFmtId="0" fontId="8" fillId="0" borderId="41" xfId="0" applyNumberFormat="1" applyFont="1" applyFill="1" applyBorder="1" applyAlignment="1" applyProtection="1">
      <alignment vertical="center" wrapText="1"/>
      <protection locked="0"/>
    </xf>
    <xf numFmtId="164" fontId="8" fillId="0" borderId="41" xfId="0" applyNumberFormat="1" applyFont="1" applyFill="1" applyBorder="1" applyAlignment="1" applyProtection="1">
      <alignment horizontal="center" vertical="center"/>
      <protection locked="0"/>
    </xf>
    <xf numFmtId="164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vertical="center" wrapText="1"/>
      <protection locked="0"/>
    </xf>
    <xf numFmtId="0" fontId="8" fillId="0" borderId="4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28" xfId="0" applyNumberFormat="1" applyFont="1" applyFill="1" applyBorder="1" applyAlignment="1" applyProtection="1">
      <alignment horizontal="centerContinuous" vertical="center"/>
      <protection locked="0"/>
    </xf>
    <xf numFmtId="0" fontId="8" fillId="0" borderId="29" xfId="0" applyNumberFormat="1" applyFont="1" applyFill="1" applyBorder="1" applyAlignment="1" applyProtection="1">
      <alignment vertical="center" wrapText="1"/>
      <protection locked="0"/>
    </xf>
    <xf numFmtId="164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NumberFormat="1" applyFont="1" applyFill="1" applyBorder="1" applyAlignment="1" applyProtection="1">
      <alignment vertical="center" wrapText="1"/>
      <protection locked="0"/>
    </xf>
    <xf numFmtId="3" fontId="8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21" xfId="0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4" fontId="19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0" xfId="0" applyNumberFormat="1" applyFont="1" applyFill="1" applyBorder="1" applyAlignment="1" applyProtection="1">
      <alignment horizontal="centerContinuous" vertical="center" wrapText="1"/>
      <protection/>
    </xf>
    <xf numFmtId="4" fontId="21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64" fontId="13" fillId="0" borderId="8" xfId="20" applyNumberFormat="1" applyFont="1" applyFill="1" applyBorder="1" applyAlignment="1" applyProtection="1">
      <alignment vertical="center" wrapText="1"/>
      <protection locked="0"/>
    </xf>
    <xf numFmtId="0" fontId="4" fillId="0" borderId="43" xfId="0" applyFont="1" applyBorder="1" applyAlignment="1">
      <alignment horizontal="center" vertical="center"/>
    </xf>
    <xf numFmtId="0" fontId="9" fillId="0" borderId="17" xfId="0" applyNumberFormat="1" applyFont="1" applyFill="1" applyBorder="1" applyAlignment="1" applyProtection="1">
      <alignment vertical="center" wrapText="1"/>
      <protection locked="0"/>
    </xf>
    <xf numFmtId="0" fontId="9" fillId="0" borderId="44" xfId="0" applyNumberFormat="1" applyFont="1" applyFill="1" applyBorder="1" applyAlignment="1" applyProtection="1">
      <alignment vertical="center" wrapText="1"/>
      <protection locked="0"/>
    </xf>
    <xf numFmtId="164" fontId="8" fillId="0" borderId="45" xfId="0" applyNumberFormat="1" applyFont="1" applyFill="1" applyBorder="1" applyAlignment="1" applyProtection="1">
      <alignment horizontal="center" vertical="center"/>
      <protection locked="0"/>
    </xf>
    <xf numFmtId="3" fontId="13" fillId="0" borderId="30" xfId="0" applyNumberFormat="1" applyFont="1" applyBorder="1" applyAlignment="1">
      <alignment vertical="center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1" fontId="13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0" fontId="3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1" fontId="13" fillId="0" borderId="19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25" xfId="20" applyNumberFormat="1" applyFont="1" applyFill="1" applyBorder="1" applyAlignment="1" applyProtection="1">
      <alignment vertical="center" wrapText="1"/>
      <protection locked="0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8" fillId="0" borderId="12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42" xfId="0" applyNumberFormat="1" applyFont="1" applyFill="1" applyBorder="1" applyAlignment="1" applyProtection="1">
      <alignment horizontal="center" vertical="center"/>
      <protection locked="0"/>
    </xf>
    <xf numFmtId="3" fontId="8" fillId="0" borderId="36" xfId="0" applyNumberFormat="1" applyFont="1" applyFill="1" applyBorder="1" applyAlignment="1" applyProtection="1">
      <alignment horizontal="right" vertical="center"/>
      <protection locked="0"/>
    </xf>
    <xf numFmtId="0" fontId="7" fillId="0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42" xfId="0" applyNumberFormat="1" applyFont="1" applyFill="1" applyBorder="1" applyAlignment="1" applyProtection="1">
      <alignment vertical="center" wrapText="1"/>
      <protection locked="0"/>
    </xf>
    <xf numFmtId="3" fontId="8" fillId="0" borderId="30" xfId="0" applyNumberFormat="1" applyFont="1" applyFill="1" applyBorder="1" applyAlignment="1" applyProtection="1">
      <alignment horizontal="right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8" fillId="0" borderId="49" xfId="0" applyNumberFormat="1" applyFont="1" applyFill="1" applyBorder="1" applyAlignment="1" applyProtection="1">
      <alignment horizontal="right" vertical="center"/>
      <protection locked="0"/>
    </xf>
    <xf numFmtId="0" fontId="7" fillId="0" borderId="43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8" fillId="0" borderId="39" xfId="0" applyNumberFormat="1" applyFont="1" applyFill="1" applyBorder="1" applyAlignment="1" applyProtection="1">
      <alignment horizontal="right" vertical="center"/>
      <protection locked="0"/>
    </xf>
    <xf numFmtId="3" fontId="7" fillId="0" borderId="43" xfId="0" applyNumberFormat="1" applyFont="1" applyFill="1" applyBorder="1" applyAlignment="1" applyProtection="1">
      <alignment horizontal="right" vertical="center"/>
      <protection locked="0"/>
    </xf>
    <xf numFmtId="3" fontId="9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11" xfId="0" applyNumberFormat="1" applyFont="1" applyBorder="1" applyAlignment="1">
      <alignment horizontal="right" vertical="center"/>
    </xf>
    <xf numFmtId="3" fontId="10" fillId="0" borderId="26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164" fontId="23" fillId="0" borderId="5" xfId="20" applyNumberFormat="1" applyFont="1" applyFill="1" applyBorder="1" applyAlignment="1" applyProtection="1">
      <alignment vertical="center" wrapText="1"/>
      <protection locked="0"/>
    </xf>
    <xf numFmtId="0" fontId="8" fillId="0" borderId="50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1" xfId="0" applyNumberFormat="1" applyFont="1" applyFill="1" applyBorder="1" applyAlignment="1" applyProtection="1">
      <alignment horizontal="center" vertic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0" fontId="8" fillId="0" borderId="17" xfId="0" applyNumberFormat="1" applyFont="1" applyFill="1" applyBorder="1" applyAlignment="1" applyProtection="1">
      <alignment vertical="center" wrapText="1"/>
      <protection locked="0"/>
    </xf>
    <xf numFmtId="164" fontId="8" fillId="0" borderId="51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vertical="center"/>
    </xf>
    <xf numFmtId="0" fontId="5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22" xfId="0" applyNumberFormat="1" applyFont="1" applyFill="1" applyBorder="1" applyAlignment="1" applyProtection="1">
      <alignment vertical="center" wrapText="1"/>
      <protection locked="0"/>
    </xf>
    <xf numFmtId="0" fontId="9" fillId="0" borderId="40" xfId="0" applyNumberFormat="1" applyFont="1" applyFill="1" applyBorder="1" applyAlignment="1" applyProtection="1">
      <alignment vertical="center" wrapText="1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45" xfId="0" applyNumberFormat="1" applyFont="1" applyFill="1" applyBorder="1" applyAlignment="1" applyProtection="1">
      <alignment vertical="center" wrapText="1"/>
      <protection locked="0"/>
    </xf>
    <xf numFmtId="164" fontId="9" fillId="0" borderId="45" xfId="0" applyNumberFormat="1" applyFont="1" applyFill="1" applyBorder="1" applyAlignment="1" applyProtection="1">
      <alignment horizontal="center" vertical="center"/>
      <protection locked="0"/>
    </xf>
    <xf numFmtId="164" fontId="9" fillId="0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53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6" xfId="0" applyFont="1" applyBorder="1" applyAlignment="1">
      <alignment horizontal="center" vertical="center"/>
    </xf>
    <xf numFmtId="3" fontId="8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3" fontId="8" fillId="0" borderId="8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left" vertical="center"/>
      <protection locked="0"/>
    </xf>
    <xf numFmtId="0" fontId="8" fillId="0" borderId="25" xfId="0" applyNumberFormat="1" applyFont="1" applyFill="1" applyBorder="1" applyAlignment="1" applyProtection="1">
      <alignment horizontal="left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3" fontId="13" fillId="0" borderId="9" xfId="0" applyNumberFormat="1" applyFont="1" applyBorder="1" applyAlignment="1">
      <alignment vertical="center"/>
    </xf>
    <xf numFmtId="0" fontId="8" fillId="0" borderId="25" xfId="0" applyNumberFormat="1" applyFont="1" applyFill="1" applyBorder="1" applyAlignment="1" applyProtection="1">
      <alignment vertical="center"/>
      <protection locked="0"/>
    </xf>
    <xf numFmtId="0" fontId="9" fillId="0" borderId="5" xfId="0" applyNumberFormat="1" applyFont="1" applyFill="1" applyBorder="1" applyAlignment="1" applyProtection="1">
      <alignment vertical="center"/>
      <protection locked="0"/>
    </xf>
    <xf numFmtId="0" fontId="9" fillId="0" borderId="22" xfId="0" applyNumberFormat="1" applyFont="1" applyFill="1" applyBorder="1" applyAlignment="1" applyProtection="1">
      <alignment vertical="center"/>
      <protection locked="0"/>
    </xf>
    <xf numFmtId="0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3" fontId="3" fillId="0" borderId="27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9" fillId="0" borderId="37" xfId="0" applyNumberFormat="1" applyFont="1" applyFill="1" applyBorder="1" applyAlignment="1" applyProtection="1">
      <alignment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24" fillId="0" borderId="5" xfId="0" applyNumberFormat="1" applyFont="1" applyFill="1" applyBorder="1" applyAlignment="1" applyProtection="1">
      <alignment vertical="center" wrapText="1"/>
      <protection locked="0"/>
    </xf>
    <xf numFmtId="0" fontId="9" fillId="0" borderId="5" xfId="0" applyNumberFormat="1" applyFont="1" applyFill="1" applyBorder="1" applyAlignment="1" applyProtection="1">
      <alignment vertical="center"/>
      <protection locked="0"/>
    </xf>
    <xf numFmtId="3" fontId="7" fillId="0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9" fillId="0" borderId="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26" xfId="0" applyNumberFormat="1" applyFont="1" applyFill="1" applyBorder="1" applyAlignment="1" applyProtection="1">
      <alignment vertical="center"/>
      <protection locked="0"/>
    </xf>
    <xf numFmtId="164" fontId="8" fillId="0" borderId="54" xfId="0" applyNumberFormat="1" applyFont="1" applyFill="1" applyBorder="1" applyAlignment="1" applyProtection="1">
      <alignment horizontal="center" vertical="center"/>
      <protection locked="0"/>
    </xf>
    <xf numFmtId="3" fontId="13" fillId="0" borderId="8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8" fillId="0" borderId="5" xfId="0" applyNumberFormat="1" applyFont="1" applyFill="1" applyBorder="1" applyAlignment="1" applyProtection="1">
      <alignment horizontal="right" vertical="center"/>
      <protection locked="0"/>
    </xf>
    <xf numFmtId="3" fontId="9" fillId="0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top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3" fontId="3" fillId="0" borderId="26" xfId="0" applyNumberFormat="1" applyFont="1" applyFill="1" applyBorder="1" applyAlignment="1" applyProtection="1">
      <alignment horizontal="right" vertical="center"/>
      <protection locked="0"/>
    </xf>
    <xf numFmtId="3" fontId="8" fillId="0" borderId="41" xfId="0" applyNumberFormat="1" applyFont="1" applyFill="1" applyBorder="1" applyAlignment="1" applyProtection="1">
      <alignment horizontal="right" vertical="center"/>
      <protection locked="0"/>
    </xf>
    <xf numFmtId="3" fontId="7" fillId="0" borderId="40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26" xfId="0" applyNumberFormat="1" applyFont="1" applyFill="1" applyBorder="1" applyAlignment="1" applyProtection="1">
      <alignment vertical="center"/>
      <protection locked="0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3" fontId="10" fillId="0" borderId="57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3" fillId="0" borderId="58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 topLeftCell="A1">
      <selection activeCell="D3" sqref="D3"/>
    </sheetView>
  </sheetViews>
  <sheetFormatPr defaultColWidth="9.33203125" defaultRowHeight="12.75"/>
  <cols>
    <col min="1" max="1" width="9.16015625" style="1" customWidth="1"/>
    <col min="2" max="2" width="39.16015625" style="1" customWidth="1"/>
    <col min="3" max="3" width="8" style="1" customWidth="1"/>
    <col min="4" max="5" width="19.16015625" style="1" customWidth="1"/>
    <col min="6" max="16384" width="11.66015625" style="1" customWidth="1"/>
  </cols>
  <sheetData>
    <row r="1" ht="13.5" customHeight="1">
      <c r="D1" s="2" t="s">
        <v>0</v>
      </c>
    </row>
    <row r="2" spans="1:4" ht="13.5" customHeight="1">
      <c r="A2" s="3"/>
      <c r="B2" s="4"/>
      <c r="C2" s="5"/>
      <c r="D2" s="6" t="s">
        <v>90</v>
      </c>
    </row>
    <row r="3" spans="1:4" ht="13.5" customHeight="1">
      <c r="A3" s="3"/>
      <c r="B3" s="4"/>
      <c r="C3" s="5"/>
      <c r="D3" s="6" t="s">
        <v>1</v>
      </c>
    </row>
    <row r="4" spans="1:4" ht="13.5" customHeight="1">
      <c r="A4" s="3"/>
      <c r="B4" s="4"/>
      <c r="C4" s="5"/>
      <c r="D4" s="6" t="s">
        <v>87</v>
      </c>
    </row>
    <row r="5" spans="1:4" ht="10.5" customHeight="1">
      <c r="A5" s="3"/>
      <c r="B5" s="4"/>
      <c r="C5" s="5"/>
      <c r="D5" s="6"/>
    </row>
    <row r="6" spans="1:5" s="11" customFormat="1" ht="43.5" customHeight="1">
      <c r="A6" s="7" t="s">
        <v>89</v>
      </c>
      <c r="B6" s="8"/>
      <c r="C6" s="9"/>
      <c r="D6" s="10"/>
      <c r="E6" s="10"/>
    </row>
    <row r="7" spans="1:5" s="11" customFormat="1" ht="15" customHeight="1" thickBot="1">
      <c r="A7" s="7"/>
      <c r="B7" s="8"/>
      <c r="C7" s="9"/>
      <c r="E7" s="12" t="s">
        <v>2</v>
      </c>
    </row>
    <row r="8" spans="1:5" s="17" customFormat="1" ht="21">
      <c r="A8" s="13" t="s">
        <v>3</v>
      </c>
      <c r="B8" s="14" t="s">
        <v>4</v>
      </c>
      <c r="C8" s="79" t="s">
        <v>5</v>
      </c>
      <c r="D8" s="81" t="s">
        <v>7</v>
      </c>
      <c r="E8" s="16"/>
    </row>
    <row r="9" spans="1:5" s="17" customFormat="1" ht="13.5" customHeight="1">
      <c r="A9" s="18" t="s">
        <v>8</v>
      </c>
      <c r="B9" s="19"/>
      <c r="C9" s="80" t="s">
        <v>9</v>
      </c>
      <c r="D9" s="201" t="s">
        <v>11</v>
      </c>
      <c r="E9" s="20" t="s">
        <v>10</v>
      </c>
    </row>
    <row r="10" spans="1:5" s="21" customFormat="1" ht="12" thickBot="1">
      <c r="A10" s="44">
        <v>1</v>
      </c>
      <c r="B10" s="45">
        <v>2</v>
      </c>
      <c r="C10" s="160">
        <v>3</v>
      </c>
      <c r="D10" s="231">
        <v>4</v>
      </c>
      <c r="E10" s="161">
        <v>5</v>
      </c>
    </row>
    <row r="11" spans="1:5" s="111" customFormat="1" ht="30" customHeight="1" thickBot="1" thickTop="1">
      <c r="A11" s="210">
        <v>600</v>
      </c>
      <c r="B11" s="128" t="s">
        <v>70</v>
      </c>
      <c r="C11" s="188" t="s">
        <v>28</v>
      </c>
      <c r="D11" s="232">
        <f>D12+D15+D18</f>
        <v>26900</v>
      </c>
      <c r="E11" s="219">
        <f>E12+E15+E18</f>
        <v>26900</v>
      </c>
    </row>
    <row r="12" spans="1:5" s="111" customFormat="1" ht="15.75" thickTop="1">
      <c r="A12" s="211">
        <v>60016</v>
      </c>
      <c r="B12" s="213" t="s">
        <v>72</v>
      </c>
      <c r="C12" s="134"/>
      <c r="D12" s="233">
        <f>SUM(D13:D14)</f>
        <v>25900</v>
      </c>
      <c r="E12" s="220"/>
    </row>
    <row r="13" spans="1:5" s="111" customFormat="1" ht="15">
      <c r="A13" s="57">
        <v>4170</v>
      </c>
      <c r="B13" s="58" t="s">
        <v>35</v>
      </c>
      <c r="C13" s="215"/>
      <c r="D13" s="234">
        <v>14265</v>
      </c>
      <c r="E13" s="221"/>
    </row>
    <row r="14" spans="1:5" s="111" customFormat="1" ht="15">
      <c r="A14" s="55">
        <v>4270</v>
      </c>
      <c r="B14" s="56" t="s">
        <v>32</v>
      </c>
      <c r="C14" s="215"/>
      <c r="D14" s="234">
        <v>11635</v>
      </c>
      <c r="E14" s="221"/>
    </row>
    <row r="15" spans="1:5" s="77" customFormat="1" ht="14.25">
      <c r="A15" s="216">
        <v>60017</v>
      </c>
      <c r="B15" s="217" t="s">
        <v>73</v>
      </c>
      <c r="C15" s="218"/>
      <c r="D15" s="235">
        <f>SUM(D16:D17)</f>
        <v>1000</v>
      </c>
      <c r="E15" s="222">
        <f>SUM(E16:E17)</f>
        <v>1000</v>
      </c>
    </row>
    <row r="16" spans="1:5" s="111" customFormat="1" ht="15">
      <c r="A16" s="55">
        <v>4270</v>
      </c>
      <c r="B16" s="56" t="s">
        <v>32</v>
      </c>
      <c r="C16" s="215"/>
      <c r="D16" s="234">
        <v>1000</v>
      </c>
      <c r="E16" s="221"/>
    </row>
    <row r="17" spans="1:5" s="111" customFormat="1" ht="15">
      <c r="A17" s="55">
        <v>4300</v>
      </c>
      <c r="B17" s="56" t="s">
        <v>12</v>
      </c>
      <c r="C17" s="215"/>
      <c r="D17" s="234"/>
      <c r="E17" s="221">
        <v>1000</v>
      </c>
    </row>
    <row r="18" spans="1:5" s="111" customFormat="1" ht="15">
      <c r="A18" s="216">
        <v>60095</v>
      </c>
      <c r="B18" s="217" t="s">
        <v>13</v>
      </c>
      <c r="C18" s="218"/>
      <c r="D18" s="235"/>
      <c r="E18" s="222">
        <f>SUM(E19:E22)</f>
        <v>25900</v>
      </c>
    </row>
    <row r="19" spans="1:5" s="111" customFormat="1" ht="30">
      <c r="A19" s="55">
        <v>3020</v>
      </c>
      <c r="B19" s="56" t="s">
        <v>42</v>
      </c>
      <c r="C19" s="215"/>
      <c r="D19" s="234"/>
      <c r="E19" s="221">
        <v>1000</v>
      </c>
    </row>
    <row r="20" spans="1:5" s="111" customFormat="1" ht="15">
      <c r="A20" s="209">
        <v>4140</v>
      </c>
      <c r="B20" s="214" t="s">
        <v>74</v>
      </c>
      <c r="C20" s="215"/>
      <c r="D20" s="234"/>
      <c r="E20" s="221">
        <v>3600</v>
      </c>
    </row>
    <row r="21" spans="1:5" s="111" customFormat="1" ht="15">
      <c r="A21" s="57">
        <v>4210</v>
      </c>
      <c r="B21" s="58" t="s">
        <v>17</v>
      </c>
      <c r="C21" s="215"/>
      <c r="D21" s="234"/>
      <c r="E21" s="221">
        <v>15000</v>
      </c>
    </row>
    <row r="22" spans="1:5" s="111" customFormat="1" ht="15.75" thickBot="1">
      <c r="A22" s="209">
        <v>4430</v>
      </c>
      <c r="B22" s="214" t="s">
        <v>50</v>
      </c>
      <c r="C22" s="215"/>
      <c r="D22" s="234"/>
      <c r="E22" s="221">
        <v>6300</v>
      </c>
    </row>
    <row r="23" spans="1:5" s="30" customFormat="1" ht="24" customHeight="1" thickBot="1" thickTop="1">
      <c r="A23" s="228">
        <v>750</v>
      </c>
      <c r="B23" s="23" t="s">
        <v>40</v>
      </c>
      <c r="C23" s="188" t="s">
        <v>48</v>
      </c>
      <c r="D23" s="238">
        <f>SUM(D24)+D32</f>
        <v>120</v>
      </c>
      <c r="E23" s="212">
        <f>E24+E32+E35</f>
        <v>120</v>
      </c>
    </row>
    <row r="24" spans="1:5" s="30" customFormat="1" ht="19.5" customHeight="1" hidden="1" thickTop="1">
      <c r="A24" s="53">
        <v>75023</v>
      </c>
      <c r="B24" s="54" t="s">
        <v>41</v>
      </c>
      <c r="C24" s="152"/>
      <c r="D24" s="239">
        <f>SUM(D25:D31)</f>
        <v>0</v>
      </c>
      <c r="E24" s="87">
        <f>SUM(E25:E31)</f>
        <v>0</v>
      </c>
    </row>
    <row r="25" spans="1:5" s="30" customFormat="1" ht="27" customHeight="1" hidden="1">
      <c r="A25" s="55">
        <v>3020</v>
      </c>
      <c r="B25" s="56" t="s">
        <v>42</v>
      </c>
      <c r="C25" s="195" t="s">
        <v>43</v>
      </c>
      <c r="D25" s="71"/>
      <c r="E25" s="86"/>
    </row>
    <row r="26" spans="1:5" s="30" customFormat="1" ht="21.75" customHeight="1" hidden="1">
      <c r="A26" s="55">
        <v>4100</v>
      </c>
      <c r="B26" s="56" t="s">
        <v>62</v>
      </c>
      <c r="C26" s="195" t="s">
        <v>63</v>
      </c>
      <c r="D26" s="71"/>
      <c r="E26" s="86"/>
    </row>
    <row r="27" spans="1:5" s="30" customFormat="1" ht="19.5" customHeight="1" hidden="1">
      <c r="A27" s="55">
        <v>4270</v>
      </c>
      <c r="B27" s="56" t="s">
        <v>32</v>
      </c>
      <c r="C27" s="195" t="s">
        <v>44</v>
      </c>
      <c r="D27" s="71"/>
      <c r="E27" s="86"/>
    </row>
    <row r="28" spans="1:5" s="30" customFormat="1" ht="19.5" customHeight="1" hidden="1">
      <c r="A28" s="55">
        <v>4300</v>
      </c>
      <c r="B28" s="56" t="s">
        <v>12</v>
      </c>
      <c r="C28" s="195" t="s">
        <v>44</v>
      </c>
      <c r="D28" s="71"/>
      <c r="E28" s="86"/>
    </row>
    <row r="29" spans="1:5" s="30" customFormat="1" ht="18.75" customHeight="1" hidden="1">
      <c r="A29" s="55">
        <v>4430</v>
      </c>
      <c r="B29" s="56" t="s">
        <v>50</v>
      </c>
      <c r="C29" s="195" t="s">
        <v>44</v>
      </c>
      <c r="D29" s="71"/>
      <c r="E29" s="86"/>
    </row>
    <row r="30" spans="1:5" s="30" customFormat="1" ht="29.25" customHeight="1" hidden="1">
      <c r="A30" s="55">
        <v>6060</v>
      </c>
      <c r="B30" s="56" t="s">
        <v>19</v>
      </c>
      <c r="C30" s="195" t="s">
        <v>44</v>
      </c>
      <c r="D30" s="71"/>
      <c r="E30" s="86"/>
    </row>
    <row r="31" spans="1:5" s="30" customFormat="1" ht="27.75" customHeight="1" hidden="1">
      <c r="A31" s="55">
        <v>6060</v>
      </c>
      <c r="B31" s="56" t="s">
        <v>19</v>
      </c>
      <c r="C31" s="195" t="s">
        <v>43</v>
      </c>
      <c r="D31" s="71"/>
      <c r="E31" s="86"/>
    </row>
    <row r="32" spans="1:5" s="30" customFormat="1" ht="60" thickTop="1">
      <c r="A32" s="110">
        <v>75075</v>
      </c>
      <c r="B32" s="100" t="s">
        <v>85</v>
      </c>
      <c r="C32" s="149"/>
      <c r="D32" s="240">
        <f>SUM(D33:D34)</f>
        <v>120</v>
      </c>
      <c r="E32" s="133">
        <f>SUM(E33:E34)</f>
        <v>120</v>
      </c>
    </row>
    <row r="33" spans="1:5" s="30" customFormat="1" ht="16.5" customHeight="1">
      <c r="A33" s="139">
        <v>4112</v>
      </c>
      <c r="B33" s="28" t="s">
        <v>46</v>
      </c>
      <c r="C33" s="85"/>
      <c r="D33" s="71">
        <v>120</v>
      </c>
      <c r="E33" s="86"/>
    </row>
    <row r="34" spans="1:5" s="30" customFormat="1" ht="16.5" customHeight="1" thickBot="1">
      <c r="A34" s="139">
        <v>4122</v>
      </c>
      <c r="B34" s="224" t="s">
        <v>79</v>
      </c>
      <c r="C34" s="85"/>
      <c r="D34" s="71"/>
      <c r="E34" s="86">
        <v>120</v>
      </c>
    </row>
    <row r="35" spans="1:5" s="26" customFormat="1" ht="24" customHeight="1" hidden="1">
      <c r="A35" s="110">
        <v>75095</v>
      </c>
      <c r="B35" s="100" t="s">
        <v>49</v>
      </c>
      <c r="C35" s="149" t="s">
        <v>48</v>
      </c>
      <c r="D35" s="240"/>
      <c r="E35" s="133">
        <f>SUM(E36:E37)</f>
        <v>0</v>
      </c>
    </row>
    <row r="36" spans="1:5" s="30" customFormat="1" ht="18" customHeight="1" hidden="1">
      <c r="A36" s="55">
        <v>4170</v>
      </c>
      <c r="B36" s="56" t="s">
        <v>35</v>
      </c>
      <c r="C36" s="85"/>
      <c r="D36" s="71"/>
      <c r="E36" s="86"/>
    </row>
    <row r="37" spans="1:5" s="30" customFormat="1" ht="21" customHeight="1" hidden="1" thickBot="1">
      <c r="A37" s="55">
        <v>4300</v>
      </c>
      <c r="B37" s="56" t="s">
        <v>12</v>
      </c>
      <c r="C37" s="85"/>
      <c r="D37" s="71"/>
      <c r="E37" s="86"/>
    </row>
    <row r="38" spans="1:5" s="26" customFormat="1" ht="22.5" customHeight="1" hidden="1" thickBot="1" thickTop="1">
      <c r="A38" s="22">
        <v>801</v>
      </c>
      <c r="B38" s="68" t="s">
        <v>24</v>
      </c>
      <c r="C38" s="64" t="s">
        <v>23</v>
      </c>
      <c r="D38" s="204">
        <f>D39+D47+D49+D56+D59</f>
        <v>0</v>
      </c>
      <c r="E38" s="116">
        <f>E39+E47+E49+E56+E59</f>
        <v>0</v>
      </c>
    </row>
    <row r="39" spans="1:5" s="26" customFormat="1" ht="23.25" customHeight="1" hidden="1" thickTop="1">
      <c r="A39" s="51">
        <v>80101</v>
      </c>
      <c r="B39" s="101" t="s">
        <v>29</v>
      </c>
      <c r="C39" s="102"/>
      <c r="D39" s="241">
        <f>SUM(D40:D46)</f>
        <v>0</v>
      </c>
      <c r="E39" s="52">
        <f>SUM(E40:E46)</f>
        <v>0</v>
      </c>
    </row>
    <row r="40" spans="1:5" s="26" customFormat="1" ht="30.75" customHeight="1" hidden="1">
      <c r="A40" s="67">
        <v>2540</v>
      </c>
      <c r="B40" s="194" t="s">
        <v>69</v>
      </c>
      <c r="C40" s="190"/>
      <c r="D40" s="242"/>
      <c r="E40" s="84"/>
    </row>
    <row r="41" spans="1:5" s="30" customFormat="1" ht="17.25" customHeight="1" hidden="1">
      <c r="A41" s="57">
        <v>4040</v>
      </c>
      <c r="B41" s="96" t="s">
        <v>26</v>
      </c>
      <c r="C41" s="66"/>
      <c r="D41" s="203"/>
      <c r="E41" s="29"/>
    </row>
    <row r="42" spans="1:5" s="30" customFormat="1" ht="17.25" customHeight="1" hidden="1">
      <c r="A42" s="57">
        <v>4210</v>
      </c>
      <c r="B42" s="58" t="s">
        <v>17</v>
      </c>
      <c r="C42" s="103"/>
      <c r="D42" s="203"/>
      <c r="E42" s="29"/>
    </row>
    <row r="43" spans="1:5" s="30" customFormat="1" ht="27.75" customHeight="1" hidden="1">
      <c r="A43" s="57">
        <v>4240</v>
      </c>
      <c r="B43" s="58" t="s">
        <v>31</v>
      </c>
      <c r="C43" s="103"/>
      <c r="D43" s="203"/>
      <c r="E43" s="29"/>
    </row>
    <row r="44" spans="1:5" s="30" customFormat="1" ht="16.5" customHeight="1" hidden="1">
      <c r="A44" s="117">
        <v>4270</v>
      </c>
      <c r="B44" s="196" t="s">
        <v>32</v>
      </c>
      <c r="C44" s="197"/>
      <c r="D44" s="243"/>
      <c r="E44" s="97"/>
    </row>
    <row r="45" spans="1:5" s="30" customFormat="1" ht="17.25" customHeight="1" hidden="1">
      <c r="A45" s="189">
        <v>4280</v>
      </c>
      <c r="B45" s="99" t="s">
        <v>64</v>
      </c>
      <c r="C45" s="198"/>
      <c r="D45" s="242"/>
      <c r="E45" s="84"/>
    </row>
    <row r="46" spans="1:5" s="111" customFormat="1" ht="16.5" customHeight="1" hidden="1">
      <c r="A46" s="57">
        <v>4300</v>
      </c>
      <c r="B46" s="96" t="s">
        <v>12</v>
      </c>
      <c r="C46" s="103"/>
      <c r="D46" s="244"/>
      <c r="E46" s="59"/>
    </row>
    <row r="47" spans="1:5" s="26" customFormat="1" ht="30.75" customHeight="1" hidden="1">
      <c r="A47" s="112">
        <v>80103</v>
      </c>
      <c r="B47" s="113" t="s">
        <v>68</v>
      </c>
      <c r="C47" s="114"/>
      <c r="D47" s="245">
        <f>D48</f>
        <v>0</v>
      </c>
      <c r="E47" s="168">
        <f>E48</f>
        <v>0</v>
      </c>
    </row>
    <row r="48" spans="1:5" s="30" customFormat="1" ht="33.75" customHeight="1" hidden="1">
      <c r="A48" s="27">
        <v>2540</v>
      </c>
      <c r="B48" s="193" t="s">
        <v>69</v>
      </c>
      <c r="C48" s="65"/>
      <c r="D48" s="203"/>
      <c r="E48" s="29"/>
    </row>
    <row r="49" spans="1:5" s="111" customFormat="1" ht="16.5" customHeight="1" hidden="1">
      <c r="A49" s="112">
        <v>80110</v>
      </c>
      <c r="B49" s="113" t="s">
        <v>34</v>
      </c>
      <c r="C49" s="114"/>
      <c r="D49" s="246">
        <f>SUM(D50:D55)</f>
        <v>0</v>
      </c>
      <c r="E49" s="74">
        <f>SUM(E50:E55)</f>
        <v>0</v>
      </c>
    </row>
    <row r="50" spans="1:5" s="30" customFormat="1" ht="36.75" customHeight="1" hidden="1">
      <c r="A50" s="27">
        <v>2540</v>
      </c>
      <c r="B50" s="193" t="s">
        <v>69</v>
      </c>
      <c r="C50" s="66"/>
      <c r="D50" s="203"/>
      <c r="E50" s="29"/>
    </row>
    <row r="51" spans="1:5" s="111" customFormat="1" ht="16.5" customHeight="1" hidden="1">
      <c r="A51" s="57">
        <v>4040</v>
      </c>
      <c r="B51" s="58" t="s">
        <v>26</v>
      </c>
      <c r="C51" s="66"/>
      <c r="D51" s="244"/>
      <c r="E51" s="59"/>
    </row>
    <row r="52" spans="1:5" s="111" customFormat="1" ht="15.75" customHeight="1" hidden="1">
      <c r="A52" s="57">
        <v>4300</v>
      </c>
      <c r="B52" s="58" t="s">
        <v>12</v>
      </c>
      <c r="C52" s="103"/>
      <c r="D52" s="244"/>
      <c r="E52" s="59"/>
    </row>
    <row r="53" spans="1:5" s="111" customFormat="1" ht="15.75" customHeight="1" hidden="1">
      <c r="A53" s="57">
        <v>4410</v>
      </c>
      <c r="B53" s="96" t="s">
        <v>36</v>
      </c>
      <c r="C53" s="103"/>
      <c r="D53" s="244"/>
      <c r="E53" s="59"/>
    </row>
    <row r="54" spans="1:5" s="111" customFormat="1" ht="15.75" customHeight="1" hidden="1">
      <c r="A54" s="57">
        <v>4420</v>
      </c>
      <c r="B54" s="96" t="s">
        <v>65</v>
      </c>
      <c r="C54" s="103"/>
      <c r="D54" s="244"/>
      <c r="E54" s="59"/>
    </row>
    <row r="55" spans="1:5" s="111" customFormat="1" ht="15.75" customHeight="1" hidden="1">
      <c r="A55" s="57">
        <v>4440</v>
      </c>
      <c r="B55" s="96" t="s">
        <v>33</v>
      </c>
      <c r="C55" s="103"/>
      <c r="D55" s="244"/>
      <c r="E55" s="59"/>
    </row>
    <row r="56" spans="1:5" s="111" customFormat="1" ht="27.75" customHeight="1" hidden="1">
      <c r="A56" s="72">
        <v>80146</v>
      </c>
      <c r="B56" s="115" t="s">
        <v>37</v>
      </c>
      <c r="C56" s="73"/>
      <c r="D56" s="246">
        <f>SUM(D57:D58)</f>
        <v>0</v>
      </c>
      <c r="E56" s="74">
        <f>SUM(E57:E58)</f>
        <v>0</v>
      </c>
    </row>
    <row r="57" spans="1:5" s="111" customFormat="1" ht="13.5" customHeight="1" hidden="1">
      <c r="A57" s="57">
        <v>4300</v>
      </c>
      <c r="B57" s="58" t="s">
        <v>12</v>
      </c>
      <c r="C57" s="65"/>
      <c r="D57" s="244"/>
      <c r="E57" s="59"/>
    </row>
    <row r="58" spans="1:5" s="111" customFormat="1" ht="16.5" customHeight="1" hidden="1">
      <c r="A58" s="57">
        <v>4410</v>
      </c>
      <c r="B58" s="58" t="s">
        <v>36</v>
      </c>
      <c r="C58" s="65"/>
      <c r="D58" s="244"/>
      <c r="E58" s="59"/>
    </row>
    <row r="59" spans="1:5" s="30" customFormat="1" ht="15" customHeight="1" hidden="1">
      <c r="A59" s="112">
        <v>80195</v>
      </c>
      <c r="B59" s="113" t="s">
        <v>13</v>
      </c>
      <c r="C59" s="114"/>
      <c r="D59" s="246">
        <f>SUM(D60:D64)</f>
        <v>0</v>
      </c>
      <c r="E59" s="74">
        <f>SUM(E60:E64)</f>
        <v>0</v>
      </c>
    </row>
    <row r="60" spans="1:5" s="30" customFormat="1" ht="22.5" customHeight="1" hidden="1">
      <c r="A60" s="57">
        <v>4010</v>
      </c>
      <c r="B60" s="58" t="s">
        <v>30</v>
      </c>
      <c r="C60" s="66"/>
      <c r="D60" s="203"/>
      <c r="E60" s="29"/>
    </row>
    <row r="61" spans="1:5" s="30" customFormat="1" ht="28.5" customHeight="1" hidden="1">
      <c r="A61" s="57">
        <v>4010</v>
      </c>
      <c r="B61" s="58" t="s">
        <v>38</v>
      </c>
      <c r="C61" s="66"/>
      <c r="D61" s="203"/>
      <c r="E61" s="29"/>
    </row>
    <row r="62" spans="1:5" s="30" customFormat="1" ht="17.25" customHeight="1" hidden="1">
      <c r="A62" s="57">
        <v>4170</v>
      </c>
      <c r="B62" s="58" t="s">
        <v>35</v>
      </c>
      <c r="C62" s="66"/>
      <c r="D62" s="203"/>
      <c r="E62" s="29"/>
    </row>
    <row r="63" spans="1:5" s="30" customFormat="1" ht="30.75" customHeight="1" hidden="1">
      <c r="A63" s="57">
        <v>4240</v>
      </c>
      <c r="B63" s="58" t="s">
        <v>31</v>
      </c>
      <c r="C63" s="66"/>
      <c r="D63" s="203"/>
      <c r="E63" s="29"/>
    </row>
    <row r="64" spans="1:5" s="30" customFormat="1" ht="18.75" customHeight="1" hidden="1" thickBot="1">
      <c r="A64" s="27">
        <v>4300</v>
      </c>
      <c r="B64" s="28" t="s">
        <v>66</v>
      </c>
      <c r="C64" s="66"/>
      <c r="D64" s="203"/>
      <c r="E64" s="29"/>
    </row>
    <row r="65" spans="1:5" s="26" customFormat="1" ht="23.25" customHeight="1" hidden="1" thickBot="1" thickTop="1">
      <c r="A65" s="22">
        <v>851</v>
      </c>
      <c r="B65" s="68" t="s">
        <v>54</v>
      </c>
      <c r="C65" s="236"/>
      <c r="D65" s="204">
        <f>D66+D70</f>
        <v>0</v>
      </c>
      <c r="E65" s="25">
        <f>E66+E70</f>
        <v>0</v>
      </c>
    </row>
    <row r="66" spans="1:5" s="26" customFormat="1" ht="23.25" customHeight="1" hidden="1" thickTop="1">
      <c r="A66" s="51">
        <v>85154</v>
      </c>
      <c r="B66" s="167" t="s">
        <v>56</v>
      </c>
      <c r="C66" s="102" t="s">
        <v>58</v>
      </c>
      <c r="D66" s="202">
        <f>SUM(D67:D69)</f>
        <v>0</v>
      </c>
      <c r="E66" s="159">
        <f>SUM(E67:E69)</f>
        <v>0</v>
      </c>
    </row>
    <row r="67" spans="1:5" s="30" customFormat="1" ht="20.25" customHeight="1" hidden="1">
      <c r="A67" s="27">
        <v>4170</v>
      </c>
      <c r="B67" s="166" t="s">
        <v>35</v>
      </c>
      <c r="C67" s="65"/>
      <c r="D67" s="203"/>
      <c r="E67" s="29"/>
    </row>
    <row r="68" spans="1:5" s="30" customFormat="1" ht="18" customHeight="1" hidden="1">
      <c r="A68" s="27">
        <v>4300</v>
      </c>
      <c r="B68" s="166" t="s">
        <v>12</v>
      </c>
      <c r="C68" s="65"/>
      <c r="D68" s="203"/>
      <c r="E68" s="29"/>
    </row>
    <row r="69" spans="1:5" s="30" customFormat="1" ht="28.5" customHeight="1" hidden="1">
      <c r="A69" s="27">
        <v>4610</v>
      </c>
      <c r="B69" s="166" t="s">
        <v>57</v>
      </c>
      <c r="C69" s="65"/>
      <c r="D69" s="203"/>
      <c r="E69" s="29"/>
    </row>
    <row r="70" spans="1:5" s="77" customFormat="1" ht="21" customHeight="1" hidden="1">
      <c r="A70" s="72">
        <v>85195</v>
      </c>
      <c r="B70" s="46" t="s">
        <v>55</v>
      </c>
      <c r="C70" s="114" t="s">
        <v>14</v>
      </c>
      <c r="D70" s="246">
        <f>D72</f>
        <v>0</v>
      </c>
      <c r="E70" s="74">
        <f>SUM(E71:E72)</f>
        <v>0</v>
      </c>
    </row>
    <row r="71" spans="1:5" s="30" customFormat="1" ht="18.75" customHeight="1" hidden="1">
      <c r="A71" s="57">
        <v>4210</v>
      </c>
      <c r="B71" s="99" t="s">
        <v>17</v>
      </c>
      <c r="C71" s="66"/>
      <c r="D71" s="242"/>
      <c r="E71" s="84"/>
    </row>
    <row r="72" spans="1:5" s="30" customFormat="1" ht="18.75" customHeight="1" hidden="1" thickBot="1">
      <c r="A72" s="117">
        <v>4300</v>
      </c>
      <c r="B72" s="131" t="s">
        <v>12</v>
      </c>
      <c r="C72" s="132"/>
      <c r="D72" s="243"/>
      <c r="E72" s="97"/>
    </row>
    <row r="73" spans="1:5" s="30" customFormat="1" ht="31.5" customHeight="1" hidden="1" thickBot="1" thickTop="1">
      <c r="A73" s="155">
        <v>854</v>
      </c>
      <c r="B73" s="23" t="s">
        <v>22</v>
      </c>
      <c r="C73" s="156" t="s">
        <v>23</v>
      </c>
      <c r="D73" s="204">
        <f>D74</f>
        <v>0</v>
      </c>
      <c r="E73" s="25">
        <f>E76+E79</f>
        <v>0</v>
      </c>
    </row>
    <row r="74" spans="1:5" s="30" customFormat="1" ht="20.25" customHeight="1" hidden="1" thickTop="1">
      <c r="A74" s="157">
        <v>85401</v>
      </c>
      <c r="B74" s="107" t="s">
        <v>67</v>
      </c>
      <c r="C74" s="158"/>
      <c r="D74" s="202">
        <f>D75</f>
        <v>0</v>
      </c>
      <c r="E74" s="159"/>
    </row>
    <row r="75" spans="1:5" s="111" customFormat="1" ht="19.5" customHeight="1" hidden="1">
      <c r="A75" s="183">
        <v>4040</v>
      </c>
      <c r="B75" s="130" t="s">
        <v>26</v>
      </c>
      <c r="C75" s="184"/>
      <c r="D75" s="247"/>
      <c r="E75" s="185"/>
    </row>
    <row r="76" spans="1:5" s="30" customFormat="1" ht="20.25" customHeight="1" hidden="1">
      <c r="A76" s="181">
        <v>85415</v>
      </c>
      <c r="B76" s="54" t="s">
        <v>51</v>
      </c>
      <c r="C76" s="182"/>
      <c r="D76" s="241"/>
      <c r="E76" s="52">
        <f>E78</f>
        <v>0</v>
      </c>
    </row>
    <row r="77" spans="1:5" s="30" customFormat="1" ht="42" customHeight="1" hidden="1">
      <c r="A77" s="75">
        <v>2030</v>
      </c>
      <c r="B77" s="96" t="s">
        <v>52</v>
      </c>
      <c r="C77" s="136"/>
      <c r="D77" s="203"/>
      <c r="E77" s="29"/>
    </row>
    <row r="78" spans="1:5" s="30" customFormat="1" ht="21.75" customHeight="1" hidden="1">
      <c r="A78" s="75">
        <v>3240</v>
      </c>
      <c r="B78" s="96" t="s">
        <v>53</v>
      </c>
      <c r="C78" s="136"/>
      <c r="D78" s="203"/>
      <c r="E78" s="29"/>
    </row>
    <row r="79" spans="1:5" s="30" customFormat="1" ht="21.75" customHeight="1" hidden="1">
      <c r="A79" s="76">
        <v>85495</v>
      </c>
      <c r="B79" s="186" t="s">
        <v>13</v>
      </c>
      <c r="C79" s="187"/>
      <c r="D79" s="246"/>
      <c r="E79" s="74">
        <f>E80</f>
        <v>0</v>
      </c>
    </row>
    <row r="80" spans="1:5" s="30" customFormat="1" ht="36.75" customHeight="1" hidden="1" thickBot="1">
      <c r="A80" s="57">
        <v>4010</v>
      </c>
      <c r="B80" s="58" t="s">
        <v>38</v>
      </c>
      <c r="C80" s="237"/>
      <c r="D80" s="203"/>
      <c r="E80" s="29"/>
    </row>
    <row r="81" spans="1:5" s="26" customFormat="1" ht="23.25" customHeight="1" thickBot="1" thickTop="1">
      <c r="A81" s="69">
        <v>926</v>
      </c>
      <c r="B81" s="128" t="s">
        <v>61</v>
      </c>
      <c r="C81" s="106" t="s">
        <v>28</v>
      </c>
      <c r="D81" s="204">
        <f>D82</f>
        <v>50000</v>
      </c>
      <c r="E81" s="116">
        <f>E82</f>
        <v>50000</v>
      </c>
    </row>
    <row r="82" spans="1:5" s="26" customFormat="1" ht="20.25" customHeight="1" thickTop="1">
      <c r="A82" s="150">
        <v>92601</v>
      </c>
      <c r="B82" s="151" t="s">
        <v>60</v>
      </c>
      <c r="C82" s="108"/>
      <c r="D82" s="202">
        <f>D85+D84</f>
        <v>50000</v>
      </c>
      <c r="E82" s="159">
        <f>SUM(E84:E85)</f>
        <v>50000</v>
      </c>
    </row>
    <row r="83" spans="1:5" s="26" customFormat="1" ht="28.5" customHeight="1">
      <c r="A83" s="135"/>
      <c r="B83" s="180" t="s">
        <v>59</v>
      </c>
      <c r="C83" s="178"/>
      <c r="D83" s="248"/>
      <c r="E83" s="179"/>
    </row>
    <row r="84" spans="1:5" s="26" customFormat="1" ht="28.5" customHeight="1">
      <c r="A84" s="55">
        <v>6050</v>
      </c>
      <c r="B84" s="56" t="s">
        <v>27</v>
      </c>
      <c r="C84" s="178"/>
      <c r="D84" s="244"/>
      <c r="E84" s="59">
        <v>50000</v>
      </c>
    </row>
    <row r="85" spans="1:5" s="30" customFormat="1" ht="28.5" customHeight="1" thickBot="1">
      <c r="A85" s="55">
        <v>6059</v>
      </c>
      <c r="B85" s="56" t="s">
        <v>27</v>
      </c>
      <c r="C85" s="109"/>
      <c r="D85" s="249">
        <v>50000</v>
      </c>
      <c r="E85" s="29"/>
    </row>
    <row r="86" spans="1:5" s="32" customFormat="1" ht="17.25" thickBot="1" thickTop="1">
      <c r="A86" s="104"/>
      <c r="B86" s="105" t="s">
        <v>15</v>
      </c>
      <c r="C86" s="191"/>
      <c r="D86" s="205">
        <f>D23+D38+D65+D73+D81+D11</f>
        <v>77020</v>
      </c>
      <c r="E86" s="31">
        <f>E23+E38+E65+E73+E81+E11</f>
        <v>77020</v>
      </c>
    </row>
    <row r="87" spans="1:5" s="36" customFormat="1" ht="17.25" customHeight="1" hidden="1" thickBot="1" thickTop="1">
      <c r="A87" s="33"/>
      <c r="B87" s="34" t="s">
        <v>16</v>
      </c>
      <c r="C87" s="34"/>
      <c r="D87" s="206">
        <f>E86-D86</f>
        <v>0</v>
      </c>
      <c r="E87" s="35"/>
    </row>
    <row r="88" ht="16.5" thickTop="1"/>
  </sheetData>
  <printOptions horizontalCentered="1"/>
  <pageMargins left="0" right="0" top="0.7874015748031497" bottom="0.5905511811023623" header="0.5118110236220472" footer="0.5118110236220472"/>
  <pageSetup firstPageNumber="4" useFirstPageNumber="1" horizontalDpi="600" verticalDpi="600" orientation="portrait" paperSize="9" r:id="rId1"/>
  <headerFooter alignWithMargins="0"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2" sqref="D2"/>
    </sheetView>
  </sheetViews>
  <sheetFormatPr defaultColWidth="9.33203125" defaultRowHeight="12.75"/>
  <cols>
    <col min="1" max="1" width="9.16015625" style="1" customWidth="1"/>
    <col min="2" max="2" width="39.16015625" style="1" customWidth="1"/>
    <col min="3" max="3" width="8" style="1" customWidth="1"/>
    <col min="4" max="5" width="19.33203125" style="1" customWidth="1"/>
    <col min="6" max="16384" width="11.66015625" style="1" customWidth="1"/>
  </cols>
  <sheetData>
    <row r="1" ht="13.5" customHeight="1">
      <c r="D1" s="2" t="s">
        <v>18</v>
      </c>
    </row>
    <row r="2" spans="1:4" ht="14.25" customHeight="1">
      <c r="A2" s="3"/>
      <c r="B2" s="4"/>
      <c r="C2" s="5"/>
      <c r="D2" s="6" t="s">
        <v>90</v>
      </c>
    </row>
    <row r="3" spans="1:4" ht="14.25" customHeight="1">
      <c r="A3" s="3"/>
      <c r="B3" s="4"/>
      <c r="C3" s="5"/>
      <c r="D3" s="6" t="s">
        <v>1</v>
      </c>
    </row>
    <row r="4" spans="1:4" ht="14.25" customHeight="1">
      <c r="A4" s="3"/>
      <c r="B4" s="4"/>
      <c r="C4" s="5"/>
      <c r="D4" s="6" t="s">
        <v>87</v>
      </c>
    </row>
    <row r="5" spans="1:4" ht="14.25" customHeight="1">
      <c r="A5" s="3"/>
      <c r="B5" s="4"/>
      <c r="C5" s="5"/>
      <c r="D5" s="6"/>
    </row>
    <row r="6" spans="1:5" s="11" customFormat="1" ht="47.25" customHeight="1">
      <c r="A6" s="7" t="s">
        <v>25</v>
      </c>
      <c r="B6" s="8"/>
      <c r="C6" s="9"/>
      <c r="D6" s="10"/>
      <c r="E6" s="10"/>
    </row>
    <row r="7" spans="1:5" s="11" customFormat="1" ht="19.5" thickBot="1">
      <c r="A7" s="7"/>
      <c r="B7" s="8"/>
      <c r="C7" s="9"/>
      <c r="E7" s="12" t="s">
        <v>2</v>
      </c>
    </row>
    <row r="8" spans="1:5" s="17" customFormat="1" ht="21">
      <c r="A8" s="13" t="s">
        <v>3</v>
      </c>
      <c r="B8" s="14" t="s">
        <v>4</v>
      </c>
      <c r="C8" s="79" t="s">
        <v>5</v>
      </c>
      <c r="D8" s="200" t="s">
        <v>7</v>
      </c>
      <c r="E8" s="192"/>
    </row>
    <row r="9" spans="1:5" s="17" customFormat="1" ht="16.5" customHeight="1">
      <c r="A9" s="18" t="s">
        <v>8</v>
      </c>
      <c r="B9" s="19"/>
      <c r="C9" s="80" t="s">
        <v>9</v>
      </c>
      <c r="D9" s="201" t="s">
        <v>11</v>
      </c>
      <c r="E9" s="20" t="s">
        <v>10</v>
      </c>
    </row>
    <row r="10" spans="1:5" s="21" customFormat="1" ht="12" thickBot="1">
      <c r="A10" s="44">
        <v>1</v>
      </c>
      <c r="B10" s="45">
        <v>2</v>
      </c>
      <c r="C10" s="160">
        <v>3</v>
      </c>
      <c r="D10" s="45">
        <v>4</v>
      </c>
      <c r="E10" s="171">
        <v>5</v>
      </c>
    </row>
    <row r="11" spans="1:6" s="21" customFormat="1" ht="30" customHeight="1" thickBot="1" thickTop="1">
      <c r="A11" s="69">
        <v>600</v>
      </c>
      <c r="B11" s="128" t="s">
        <v>70</v>
      </c>
      <c r="C11" s="188" t="s">
        <v>28</v>
      </c>
      <c r="D11" s="204">
        <f>D12</f>
        <v>20000</v>
      </c>
      <c r="E11" s="212">
        <f>E12</f>
        <v>20000</v>
      </c>
      <c r="F11" s="153"/>
    </row>
    <row r="12" spans="1:6" s="21" customFormat="1" ht="29.25" customHeight="1" thickTop="1">
      <c r="A12" s="150">
        <v>60015</v>
      </c>
      <c r="B12" s="151" t="s">
        <v>71</v>
      </c>
      <c r="C12" s="152"/>
      <c r="D12" s="202">
        <f>SUM(D13:D14)</f>
        <v>20000</v>
      </c>
      <c r="E12" s="87">
        <f>SUM(E13:E14)</f>
        <v>20000</v>
      </c>
      <c r="F12" s="153"/>
    </row>
    <row r="13" spans="1:6" s="21" customFormat="1" ht="16.5" customHeight="1">
      <c r="A13" s="57">
        <v>4210</v>
      </c>
      <c r="B13" s="58" t="s">
        <v>17</v>
      </c>
      <c r="C13" s="85"/>
      <c r="D13" s="203"/>
      <c r="E13" s="86">
        <v>20000</v>
      </c>
      <c r="F13" s="154"/>
    </row>
    <row r="14" spans="1:6" s="21" customFormat="1" ht="16.5" customHeight="1" thickBot="1">
      <c r="A14" s="75">
        <v>4270</v>
      </c>
      <c r="B14" s="96" t="s">
        <v>32</v>
      </c>
      <c r="C14" s="85"/>
      <c r="D14" s="203">
        <v>20000</v>
      </c>
      <c r="E14" s="86"/>
      <c r="F14" s="154"/>
    </row>
    <row r="15" spans="1:5" s="32" customFormat="1" ht="20.25" customHeight="1" thickBot="1" thickTop="1">
      <c r="A15" s="104"/>
      <c r="B15" s="105" t="s">
        <v>15</v>
      </c>
      <c r="C15" s="191"/>
      <c r="D15" s="205">
        <f>D11</f>
        <v>20000</v>
      </c>
      <c r="E15" s="31">
        <f>E11</f>
        <v>20000</v>
      </c>
    </row>
    <row r="16" spans="1:5" s="37" customFormat="1" ht="17.25" hidden="1" thickBot="1" thickTop="1">
      <c r="A16" s="33"/>
      <c r="B16" s="34" t="s">
        <v>16</v>
      </c>
      <c r="C16" s="92"/>
      <c r="D16" s="206">
        <f>E15-D15</f>
        <v>0</v>
      </c>
      <c r="E16" s="35"/>
    </row>
    <row r="17" ht="16.5" thickTop="1"/>
  </sheetData>
  <printOptions horizontalCentered="1"/>
  <pageMargins left="0" right="0" top="0.984251968503937" bottom="0.5118110236220472" header="0.5118110236220472" footer="0.5118110236220472"/>
  <pageSetup firstPageNumber="5" useFirstPageNumber="1" horizontalDpi="600" verticalDpi="600" orientation="portrait" paperSize="9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D2" sqref="D2"/>
    </sheetView>
  </sheetViews>
  <sheetFormatPr defaultColWidth="9.33203125" defaultRowHeight="12.75"/>
  <cols>
    <col min="1" max="1" width="9.33203125" style="1" customWidth="1"/>
    <col min="2" max="2" width="39.16015625" style="1" customWidth="1"/>
    <col min="3" max="3" width="8" style="1" customWidth="1"/>
    <col min="4" max="5" width="19.33203125" style="1" customWidth="1"/>
    <col min="6" max="16384" width="11.66015625" style="1" customWidth="1"/>
  </cols>
  <sheetData>
    <row r="1" spans="4:5" s="11" customFormat="1" ht="12.75" customHeight="1">
      <c r="D1" s="2" t="s">
        <v>20</v>
      </c>
      <c r="E1" s="2"/>
    </row>
    <row r="2" spans="1:5" s="11" customFormat="1" ht="12.75" customHeight="1">
      <c r="A2" s="38"/>
      <c r="B2" s="39"/>
      <c r="C2" s="9"/>
      <c r="D2" s="6" t="s">
        <v>90</v>
      </c>
      <c r="E2" s="6"/>
    </row>
    <row r="3" spans="1:5" s="11" customFormat="1" ht="12.75" customHeight="1">
      <c r="A3" s="38"/>
      <c r="B3" s="39"/>
      <c r="C3" s="9"/>
      <c r="D3" s="6" t="s">
        <v>1</v>
      </c>
      <c r="E3" s="6"/>
    </row>
    <row r="4" spans="1:5" s="11" customFormat="1" ht="12.75" customHeight="1">
      <c r="A4" s="38"/>
      <c r="B4" s="39"/>
      <c r="C4" s="40"/>
      <c r="D4" s="6" t="s">
        <v>87</v>
      </c>
      <c r="E4" s="6"/>
    </row>
    <row r="5" spans="1:5" s="11" customFormat="1" ht="23.25" customHeight="1">
      <c r="A5" s="38"/>
      <c r="B5" s="39"/>
      <c r="C5" s="40"/>
      <c r="D5" s="40"/>
      <c r="E5" s="6"/>
    </row>
    <row r="6" spans="1:5" s="11" customFormat="1" ht="71.25" customHeight="1">
      <c r="A6" s="7" t="s">
        <v>88</v>
      </c>
      <c r="B6" s="8"/>
      <c r="C6" s="9"/>
      <c r="D6" s="40"/>
      <c r="E6" s="60"/>
    </row>
    <row r="7" spans="1:5" s="11" customFormat="1" ht="29.25" customHeight="1" thickBot="1">
      <c r="A7" s="7"/>
      <c r="B7" s="8"/>
      <c r="C7" s="9"/>
      <c r="D7" s="9"/>
      <c r="E7" s="98" t="s">
        <v>2</v>
      </c>
    </row>
    <row r="8" spans="1:5" s="17" customFormat="1" ht="25.5">
      <c r="A8" s="41" t="s">
        <v>3</v>
      </c>
      <c r="B8" s="14" t="s">
        <v>4</v>
      </c>
      <c r="C8" s="79" t="s">
        <v>5</v>
      </c>
      <c r="D8" s="258" t="s">
        <v>7</v>
      </c>
      <c r="E8" s="259"/>
    </row>
    <row r="9" spans="1:5" s="17" customFormat="1" ht="16.5" customHeight="1">
      <c r="A9" s="42" t="s">
        <v>8</v>
      </c>
      <c r="B9" s="19"/>
      <c r="C9" s="250" t="s">
        <v>9</v>
      </c>
      <c r="D9" s="252" t="s">
        <v>11</v>
      </c>
      <c r="E9" s="129" t="s">
        <v>10</v>
      </c>
    </row>
    <row r="10" spans="1:5" s="21" customFormat="1" ht="12" thickBot="1">
      <c r="A10" s="44">
        <v>1</v>
      </c>
      <c r="B10" s="45">
        <v>2</v>
      </c>
      <c r="C10" s="160">
        <v>3</v>
      </c>
      <c r="D10" s="160">
        <v>4</v>
      </c>
      <c r="E10" s="171">
        <v>5</v>
      </c>
    </row>
    <row r="11" spans="1:5" s="21" customFormat="1" ht="22.5" customHeight="1" thickBot="1" thickTop="1">
      <c r="A11" s="137">
        <v>852</v>
      </c>
      <c r="B11" s="207" t="s">
        <v>21</v>
      </c>
      <c r="C11" s="251" t="s">
        <v>14</v>
      </c>
      <c r="D11" s="253">
        <f>D12</f>
        <v>8800</v>
      </c>
      <c r="E11" s="172">
        <f>E12</f>
        <v>8800</v>
      </c>
    </row>
    <row r="12" spans="1:5" s="21" customFormat="1" ht="16.5" customHeight="1" thickTop="1">
      <c r="A12" s="142">
        <v>85203</v>
      </c>
      <c r="B12" s="208" t="s">
        <v>45</v>
      </c>
      <c r="C12" s="152"/>
      <c r="D12" s="254">
        <f>SUM(D13:D18)</f>
        <v>8800</v>
      </c>
      <c r="E12" s="173">
        <f>SUM(E13:E18)</f>
        <v>8800</v>
      </c>
    </row>
    <row r="13" spans="1:5" s="21" customFormat="1" ht="14.25">
      <c r="A13" s="141"/>
      <c r="B13" s="229" t="s">
        <v>47</v>
      </c>
      <c r="C13" s="195"/>
      <c r="D13" s="255"/>
      <c r="E13" s="174"/>
    </row>
    <row r="14" spans="1:5" s="21" customFormat="1" ht="16.5" customHeight="1">
      <c r="A14" s="139">
        <v>4170</v>
      </c>
      <c r="B14" s="199" t="s">
        <v>35</v>
      </c>
      <c r="C14" s="85"/>
      <c r="D14" s="256">
        <v>4400</v>
      </c>
      <c r="E14" s="175"/>
    </row>
    <row r="15" spans="1:5" s="21" customFormat="1" ht="16.5" customHeight="1">
      <c r="A15" s="139">
        <v>4210</v>
      </c>
      <c r="B15" s="199" t="s">
        <v>17</v>
      </c>
      <c r="C15" s="85"/>
      <c r="D15" s="256"/>
      <c r="E15" s="175">
        <v>4400</v>
      </c>
    </row>
    <row r="16" spans="1:5" s="21" customFormat="1" ht="15">
      <c r="A16" s="139"/>
      <c r="B16" s="229" t="s">
        <v>86</v>
      </c>
      <c r="C16" s="85"/>
      <c r="D16" s="256"/>
      <c r="E16" s="175"/>
    </row>
    <row r="17" spans="1:5" s="21" customFormat="1" ht="16.5" customHeight="1">
      <c r="A17" s="139">
        <v>4110</v>
      </c>
      <c r="B17" s="230" t="s">
        <v>46</v>
      </c>
      <c r="C17" s="85"/>
      <c r="D17" s="256">
        <v>4400</v>
      </c>
      <c r="E17" s="175"/>
    </row>
    <row r="18" spans="1:5" s="21" customFormat="1" ht="16.5" customHeight="1" thickBot="1">
      <c r="A18" s="139">
        <v>4170</v>
      </c>
      <c r="B18" s="199" t="s">
        <v>35</v>
      </c>
      <c r="C18" s="85"/>
      <c r="D18" s="256"/>
      <c r="E18" s="175">
        <v>4400</v>
      </c>
    </row>
    <row r="19" spans="1:5" s="49" customFormat="1" ht="21" customHeight="1" thickBot="1" thickTop="1">
      <c r="A19" s="47"/>
      <c r="B19" s="48" t="s">
        <v>15</v>
      </c>
      <c r="C19" s="48"/>
      <c r="D19" s="257">
        <f>D11</f>
        <v>8800</v>
      </c>
      <c r="E19" s="163">
        <f>E11</f>
        <v>8800</v>
      </c>
    </row>
    <row r="20" spans="1:5" ht="17.25" hidden="1" thickBot="1" thickTop="1">
      <c r="A20" s="33"/>
      <c r="B20" s="34" t="s">
        <v>16</v>
      </c>
      <c r="C20" s="92"/>
      <c r="D20" s="260">
        <f>E19-D19</f>
        <v>0</v>
      </c>
      <c r="E20" s="261"/>
    </row>
    <row r="21" ht="16.5" thickTop="1"/>
  </sheetData>
  <mergeCells count="2">
    <mergeCell ref="D8:E8"/>
    <mergeCell ref="D20:E20"/>
  </mergeCells>
  <printOptions horizontalCentered="1"/>
  <pageMargins left="0" right="0" top="0.984251968503937" bottom="0.5905511811023623" header="0.5118110236220472" footer="0.5118110236220472"/>
  <pageSetup firstPageNumber="6" useFirstPageNumber="1" horizontalDpi="600" verticalDpi="600" orientation="portrait" paperSize="9" r:id="rId1"/>
  <headerFooter alignWithMargins="0">
    <oddHeader>&amp;C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E2" sqref="E2"/>
    </sheetView>
  </sheetViews>
  <sheetFormatPr defaultColWidth="9.33203125" defaultRowHeight="12.75"/>
  <cols>
    <col min="1" max="1" width="9.16015625" style="118" customWidth="1"/>
    <col min="2" max="2" width="39.16015625" style="119" customWidth="1"/>
    <col min="3" max="3" width="8" style="121" customWidth="1"/>
    <col min="4" max="4" width="15.16015625" style="123" customWidth="1"/>
    <col min="5" max="6" width="16.66015625" style="121" customWidth="1"/>
    <col min="7" max="16384" width="9.33203125" style="121" customWidth="1"/>
  </cols>
  <sheetData>
    <row r="1" spans="4:5" ht="12.75">
      <c r="D1" s="120"/>
      <c r="E1" s="2" t="s">
        <v>39</v>
      </c>
    </row>
    <row r="2" spans="4:5" ht="12.75">
      <c r="D2" s="122"/>
      <c r="E2" s="6" t="s">
        <v>90</v>
      </c>
    </row>
    <row r="3" spans="4:5" ht="12.75">
      <c r="D3" s="122"/>
      <c r="E3" s="6" t="s">
        <v>1</v>
      </c>
    </row>
    <row r="4" spans="4:5" ht="12.75">
      <c r="D4" s="122"/>
      <c r="E4" s="6" t="s">
        <v>87</v>
      </c>
    </row>
    <row r="5" ht="21.75" customHeight="1"/>
    <row r="6" spans="1:6" ht="81" customHeight="1">
      <c r="A6" s="7" t="s">
        <v>75</v>
      </c>
      <c r="B6" s="125"/>
      <c r="C6" s="124"/>
      <c r="D6" s="126"/>
      <c r="E6" s="223"/>
      <c r="F6" s="223"/>
    </row>
    <row r="7" spans="1:6" ht="19.5" thickBot="1">
      <c r="A7" s="7"/>
      <c r="B7" s="8"/>
      <c r="C7" s="9"/>
      <c r="D7" s="9"/>
      <c r="E7" s="9"/>
      <c r="F7" s="98" t="s">
        <v>2</v>
      </c>
    </row>
    <row r="8" spans="1:6" ht="25.5">
      <c r="A8" s="41" t="s">
        <v>3</v>
      </c>
      <c r="B8" s="14" t="s">
        <v>4</v>
      </c>
      <c r="C8" s="15" t="s">
        <v>5</v>
      </c>
      <c r="D8" s="148" t="s">
        <v>6</v>
      </c>
      <c r="E8" s="262" t="s">
        <v>7</v>
      </c>
      <c r="F8" s="259"/>
    </row>
    <row r="9" spans="1:6" ht="15" customHeight="1">
      <c r="A9" s="42" t="s">
        <v>8</v>
      </c>
      <c r="B9" s="19"/>
      <c r="C9" s="43" t="s">
        <v>9</v>
      </c>
      <c r="D9" s="61" t="s">
        <v>10</v>
      </c>
      <c r="E9" s="143" t="s">
        <v>11</v>
      </c>
      <c r="F9" s="129" t="s">
        <v>10</v>
      </c>
    </row>
    <row r="10" spans="1:6" ht="13.5" thickBot="1">
      <c r="A10" s="44">
        <v>1</v>
      </c>
      <c r="B10" s="45">
        <v>2</v>
      </c>
      <c r="C10" s="45">
        <v>3</v>
      </c>
      <c r="D10" s="62">
        <v>4</v>
      </c>
      <c r="E10" s="144">
        <v>5</v>
      </c>
      <c r="F10" s="171">
        <v>6</v>
      </c>
    </row>
    <row r="11" spans="1:6" s="127" customFormat="1" ht="28.5" customHeight="1" thickBot="1" thickTop="1">
      <c r="A11" s="137">
        <v>710</v>
      </c>
      <c r="B11" s="207" t="s">
        <v>76</v>
      </c>
      <c r="C11" s="138" t="s">
        <v>77</v>
      </c>
      <c r="D11" s="225">
        <f>D12</f>
        <v>40000</v>
      </c>
      <c r="E11" s="164"/>
      <c r="F11" s="172">
        <f>F12</f>
        <v>40000</v>
      </c>
    </row>
    <row r="12" spans="1:6" s="127" customFormat="1" ht="24.75" customHeight="1" thickTop="1">
      <c r="A12" s="142">
        <v>71015</v>
      </c>
      <c r="B12" s="208" t="s">
        <v>78</v>
      </c>
      <c r="C12" s="63"/>
      <c r="D12" s="226">
        <f>SUM(D13:D18)</f>
        <v>40000</v>
      </c>
      <c r="E12" s="170"/>
      <c r="F12" s="173">
        <f>SUM(F13:F18)</f>
        <v>40000</v>
      </c>
    </row>
    <row r="13" spans="1:6" s="127" customFormat="1" ht="68.25" customHeight="1">
      <c r="A13" s="169">
        <v>2110</v>
      </c>
      <c r="B13" s="94" t="s">
        <v>80</v>
      </c>
      <c r="C13" s="140"/>
      <c r="D13" s="227">
        <v>40000</v>
      </c>
      <c r="E13" s="165"/>
      <c r="F13" s="175"/>
    </row>
    <row r="14" spans="1:6" ht="18.75" customHeight="1">
      <c r="A14" s="139">
        <v>4010</v>
      </c>
      <c r="B14" s="224" t="s">
        <v>30</v>
      </c>
      <c r="C14" s="140"/>
      <c r="D14" s="227"/>
      <c r="E14" s="165"/>
      <c r="F14" s="175">
        <v>25200</v>
      </c>
    </row>
    <row r="15" spans="1:6" ht="15">
      <c r="A15" s="139">
        <v>4110</v>
      </c>
      <c r="B15" s="28" t="s">
        <v>46</v>
      </c>
      <c r="C15" s="140"/>
      <c r="D15" s="227"/>
      <c r="E15" s="165"/>
      <c r="F15" s="175">
        <v>4590</v>
      </c>
    </row>
    <row r="16" spans="1:6" ht="15">
      <c r="A16" s="139">
        <v>4120</v>
      </c>
      <c r="B16" s="224" t="s">
        <v>79</v>
      </c>
      <c r="C16" s="140"/>
      <c r="D16" s="227"/>
      <c r="E16" s="165"/>
      <c r="F16" s="175">
        <v>620</v>
      </c>
    </row>
    <row r="17" spans="1:6" ht="15">
      <c r="A17" s="139">
        <v>4210</v>
      </c>
      <c r="B17" s="58" t="s">
        <v>17</v>
      </c>
      <c r="C17" s="140"/>
      <c r="D17" s="227"/>
      <c r="E17" s="165"/>
      <c r="F17" s="175">
        <v>8170</v>
      </c>
    </row>
    <row r="18" spans="1:6" ht="15.75" thickBot="1">
      <c r="A18" s="139">
        <v>4410</v>
      </c>
      <c r="B18" s="224" t="s">
        <v>36</v>
      </c>
      <c r="C18" s="140"/>
      <c r="D18" s="227"/>
      <c r="E18" s="165"/>
      <c r="F18" s="175">
        <v>1420</v>
      </c>
    </row>
    <row r="19" spans="1:6" ht="30" thickBot="1" thickTop="1">
      <c r="A19" s="82" t="s">
        <v>81</v>
      </c>
      <c r="B19" s="23" t="s">
        <v>40</v>
      </c>
      <c r="C19" s="24" t="s">
        <v>83</v>
      </c>
      <c r="D19" s="89"/>
      <c r="E19" s="145">
        <f>E20</f>
        <v>2500</v>
      </c>
      <c r="F19" s="176">
        <f>SUM(F20)</f>
        <v>2500</v>
      </c>
    </row>
    <row r="20" spans="1:6" ht="21.75" customHeight="1" thickTop="1">
      <c r="A20" s="83" t="s">
        <v>82</v>
      </c>
      <c r="B20" s="46" t="s">
        <v>84</v>
      </c>
      <c r="C20" s="93"/>
      <c r="D20" s="90"/>
      <c r="E20" s="146">
        <f>SUM(E21:E22)</f>
        <v>2500</v>
      </c>
      <c r="F20" s="91">
        <f>SUM(F21:F22)</f>
        <v>2500</v>
      </c>
    </row>
    <row r="21" spans="1:6" ht="15">
      <c r="A21" s="55">
        <v>4170</v>
      </c>
      <c r="B21" s="56" t="s">
        <v>35</v>
      </c>
      <c r="C21" s="95"/>
      <c r="D21" s="88"/>
      <c r="E21" s="147">
        <v>2500</v>
      </c>
      <c r="F21" s="78"/>
    </row>
    <row r="22" spans="1:6" ht="15.75" thickBot="1">
      <c r="A22" s="57">
        <v>4210</v>
      </c>
      <c r="B22" s="58" t="s">
        <v>17</v>
      </c>
      <c r="C22" s="71"/>
      <c r="D22" s="88"/>
      <c r="E22" s="147"/>
      <c r="F22" s="78">
        <v>2500</v>
      </c>
    </row>
    <row r="23" spans="1:6" ht="17.25" thickBot="1" thickTop="1">
      <c r="A23" s="47"/>
      <c r="B23" s="48" t="s">
        <v>15</v>
      </c>
      <c r="C23" s="50"/>
      <c r="D23" s="70">
        <f>D19+D11</f>
        <v>40000</v>
      </c>
      <c r="E23" s="162">
        <f>E19+E11</f>
        <v>2500</v>
      </c>
      <c r="F23" s="163">
        <f>F19+F11</f>
        <v>42500</v>
      </c>
    </row>
    <row r="24" spans="1:6" ht="17.25" thickBot="1" thickTop="1">
      <c r="A24" s="33"/>
      <c r="B24" s="34" t="s">
        <v>16</v>
      </c>
      <c r="C24" s="92"/>
      <c r="D24" s="177"/>
      <c r="E24" s="260">
        <f>F23-E23</f>
        <v>40000</v>
      </c>
      <c r="F24" s="261"/>
    </row>
    <row r="25" spans="1:6" ht="16.5" thickTop="1">
      <c r="A25" s="1"/>
      <c r="B25" s="1"/>
      <c r="C25" s="1"/>
      <c r="D25" s="1"/>
      <c r="E25" s="1"/>
      <c r="F25" s="1"/>
    </row>
  </sheetData>
  <mergeCells count="2">
    <mergeCell ref="E8:F8"/>
    <mergeCell ref="E24:F24"/>
  </mergeCells>
  <printOptions horizontalCentered="1"/>
  <pageMargins left="0" right="0" top="0.984251968503937" bottom="0.984251968503937" header="0.5118110236220472" footer="0.5118110236220472"/>
  <pageSetup firstPageNumber="7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2006-05-31T10:04:06Z</cp:lastPrinted>
  <dcterms:created xsi:type="dcterms:W3CDTF">2005-01-21T08:14:31Z</dcterms:created>
  <dcterms:modified xsi:type="dcterms:W3CDTF">2006-06-01T07:35:49Z</dcterms:modified>
  <cp:category/>
  <cp:version/>
  <cp:contentType/>
  <cp:contentStatus/>
</cp:coreProperties>
</file>