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1" activeTab="1"/>
  </bookViews>
  <sheets>
    <sheet name="zał 1" sheetId="1" r:id="rId1"/>
    <sheet name="zał 2" sheetId="2" r:id="rId2"/>
  </sheets>
  <definedNames>
    <definedName name="_xlnm.Print_Titles" localSheetId="0">'zał 1'!$8:$10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<sst xmlns="http://schemas.openxmlformats.org/spreadsheetml/2006/main" count="111" uniqueCount="70">
  <si>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</si>
  <si>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</si>
  <si>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</si>
  <si>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</si>
  <si>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</si>
  <si>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</si>
  <si>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</si>
  <si>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</si>
  <si>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</si>
  <si>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</si>
  <si>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</si>
  <si>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</si>
  <si>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</si>
  <si>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</si>
  <si>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DOCHODY</t>
  </si>
  <si>
    <t>per saldo</t>
  </si>
  <si>
    <t>KULTURA I OCHRONA DZIEDZICTWA NARODOWEGO</t>
  </si>
  <si>
    <t>KS</t>
  </si>
  <si>
    <t>750</t>
  </si>
  <si>
    <t>ADMINISTRACJA PUBLICZNA</t>
  </si>
  <si>
    <t>Zakup materiałów i wyposażenia</t>
  </si>
  <si>
    <t>BRM</t>
  </si>
  <si>
    <t>Dotacja podmiotowa z budżetu dla samorządowej instytucji kultury</t>
  </si>
  <si>
    <t>Wydatki inwestycyjne jednostek budżetowych</t>
  </si>
  <si>
    <t>POMOC SPOŁECZNA</t>
  </si>
  <si>
    <t>Wynagrodzenia bezosobowe</t>
  </si>
  <si>
    <t>BEZPIECZEŃSTWO PUBLICZNE I OCHRONA PRZECIWPOŻAROWA</t>
  </si>
  <si>
    <t>Komendy powiatowe Państwowej Straży Pożarnej</t>
  </si>
  <si>
    <t>ZK</t>
  </si>
  <si>
    <t>75095</t>
  </si>
  <si>
    <t>TRANSPORT I ŁĄCZNOŚĆ</t>
  </si>
  <si>
    <t>IK</t>
  </si>
  <si>
    <t>Drogi publiczne gminne</t>
  </si>
  <si>
    <t>GOSPODARKA KOMUNALNA I OCHRONA ŚRODOWISKA</t>
  </si>
  <si>
    <t>Gospodarka ściekowa i ochrona wód</t>
  </si>
  <si>
    <r>
      <t xml:space="preserve">Zakup usług pozostałych - </t>
    </r>
    <r>
      <rPr>
        <i/>
        <sz val="11"/>
        <rFont val="Times New Roman"/>
        <family val="1"/>
      </rPr>
      <t>ZDM</t>
    </r>
  </si>
  <si>
    <t>Pozostałe odsetki</t>
  </si>
  <si>
    <t>Biblioteki</t>
  </si>
  <si>
    <t>Opłaty za administrowanie i czynsze za budynki, lokale i pomieszczenia garażowe</t>
  </si>
  <si>
    <t>Zakup materiałów papierniczych, do sprzętu drukarskiego i urządzeń kserograficznych</t>
  </si>
  <si>
    <t>ul. Krańcowa</t>
  </si>
  <si>
    <t>RÓŻNE ROZLICZENIA</t>
  </si>
  <si>
    <t>Rezerwy ogólne i  celowe</t>
  </si>
  <si>
    <t>Komendy powiatowe Policji</t>
  </si>
  <si>
    <t>Wpłaty jednostek na fundusz celowy na finansowanie lub dofinansowanie zadań inwestycyjnych</t>
  </si>
  <si>
    <t>Zakupy inwestycyjne jednostek budżetowych</t>
  </si>
  <si>
    <t>Dotacje celowe otrzymane z powiatu na  zadania bieżące realizowane na podstawie porozumień  między jednostkami samorządu terytorialnego</t>
  </si>
  <si>
    <t xml:space="preserve">Teatry </t>
  </si>
  <si>
    <t>POZOSTAŁE ZADANIA W ZAKRESIE POLITYKI SPOŁECZNEJ</t>
  </si>
  <si>
    <t>Rehabilitacja zawodowa i społeczna osób niepełnosprawnych</t>
  </si>
  <si>
    <t>Załącznik nr 2 do Zarządzenia</t>
  </si>
  <si>
    <t>RO " Jedliny"</t>
  </si>
  <si>
    <r>
      <t>Rezerwy na inwestycje i zakupy inwestycyjne -</t>
    </r>
    <r>
      <rPr>
        <i/>
        <sz val="10"/>
        <rFont val="Times New Roman"/>
        <family val="1"/>
      </rPr>
      <t xml:space="preserve"> inwestycje zakończone</t>
    </r>
  </si>
  <si>
    <t>ZMIANY  PLANU  DOCHODÓW I  WYDATKÓW   NA  ZADANIA  WŁASNE   POWIATU     W  2008  ROKU</t>
  </si>
  <si>
    <t>Modernizacja Bałtyckiego Teatru Dramatycznego</t>
  </si>
  <si>
    <t>ZMIANY W  PLANIE  WYDATKÓW   NA  ZADANIA  WŁASNE   GMINY                            W  2008  ROKU</t>
  </si>
  <si>
    <t>GOSPODARKA MIESZKANIOWA</t>
  </si>
  <si>
    <t>Gospodarka gruntami i nieruchomościami</t>
  </si>
  <si>
    <t>N</t>
  </si>
  <si>
    <t>Zakup usług remontowych</t>
  </si>
  <si>
    <r>
      <t xml:space="preserve">Świadczenia społeczne- </t>
    </r>
    <r>
      <rPr>
        <i/>
        <sz val="10"/>
        <rFont val="Times New Roman"/>
        <family val="1"/>
      </rPr>
      <t>prace społecznie użyteczne</t>
    </r>
  </si>
  <si>
    <t>4430</t>
  </si>
  <si>
    <t>Różne opłaty i składki</t>
  </si>
  <si>
    <r>
      <t xml:space="preserve">Rada Miejska - </t>
    </r>
    <r>
      <rPr>
        <b/>
        <i/>
        <sz val="11"/>
        <rFont val="Times New Roman"/>
        <family val="1"/>
      </rPr>
      <t>Młodzieżowa Rada Miasta</t>
    </r>
  </si>
  <si>
    <t>E</t>
  </si>
  <si>
    <t>OŚWIATA I WYCHOWANIE</t>
  </si>
  <si>
    <t>R</t>
  </si>
  <si>
    <t>Promocja jednostek samorządu terytorialnego</t>
  </si>
  <si>
    <t>Nr  184 / 722 / 08</t>
  </si>
  <si>
    <t>z dnia  12 lutego  2008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</si>
</sst>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2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8" xfId="0" applyNumberFormat="1" applyFont="1" applyFill="1" applyBorder="1" applyAlignment="1" applyProtection="1">
      <alignment vertical="center" wrapText="1"/>
      <protection locked="0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3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0" fontId="15" fillId="0" borderId="9" xfId="0" applyFont="1" applyBorder="1" applyAlignment="1">
      <alignment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Font="1" applyBorder="1" applyAlignment="1">
      <alignment horizontal="center" vertical="center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164" fontId="13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15" xfId="0" applyNumberFormat="1" applyFont="1" applyBorder="1" applyAlignment="1">
      <alignment horizontal="centerContinuous" vertical="center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>
      <alignment horizontal="center" vertical="center"/>
    </xf>
    <xf numFmtId="49" fontId="13" fillId="0" borderId="1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5" xfId="0" applyFont="1" applyBorder="1" applyAlignment="1">
      <alignment vertical="center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12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2" xfId="0" applyNumberFormat="1" applyFont="1" applyBorder="1" applyAlignment="1">
      <alignment vertical="center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0" fontId="9" fillId="0" borderId="31" xfId="0" applyFont="1" applyBorder="1" applyAlignment="1">
      <alignment horizontal="center" vertical="center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Border="1" applyAlignment="1">
      <alignment horizontal="centerContinuous" vertical="center"/>
    </xf>
    <xf numFmtId="0" fontId="13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24" xfId="0" applyNumberFormat="1" applyFont="1" applyFill="1" applyBorder="1" applyAlignment="1" applyProtection="1">
      <alignment vertical="center" wrapText="1"/>
      <protection locked="0"/>
    </xf>
    <xf numFmtId="3" fontId="17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34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0" fontId="5" fillId="0" borderId="3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NumberFormat="1" applyFont="1" applyFill="1" applyBorder="1" applyAlignment="1" applyProtection="1">
      <alignment vertical="center" wrapText="1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37" xfId="0" applyFont="1" applyBorder="1" applyAlignment="1">
      <alignment horizontal="center" vertical="center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26" xfId="0" applyFont="1" applyBorder="1" applyAlignment="1">
      <alignment horizontal="center" vertical="center"/>
    </xf>
    <xf numFmtId="49" fontId="13" fillId="0" borderId="2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43" xfId="0" applyNumberFormat="1" applyFont="1" applyFill="1" applyBorder="1" applyAlignment="1" applyProtection="1">
      <alignment horizontal="center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0" fontId="13" fillId="0" borderId="45" xfId="0" applyNumberFormat="1" applyFont="1" applyFill="1" applyBorder="1" applyAlignment="1" applyProtection="1">
      <alignment vertical="center" wrapText="1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0" fontId="13" fillId="0" borderId="8" xfId="0" applyNumberFormat="1" applyFont="1" applyFill="1" applyBorder="1" applyAlignment="1" applyProtection="1">
      <alignment vertical="center" wrapText="1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14" fillId="0" borderId="47" xfId="0" applyFont="1" applyBorder="1" applyAlignment="1">
      <alignment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36" xfId="0" applyNumberFormat="1" applyFont="1" applyFill="1" applyBorder="1" applyAlignment="1" applyProtection="1">
      <alignment horizontal="left" vertical="center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NumberFormat="1" applyFont="1" applyFill="1" applyBorder="1" applyAlignment="1" applyProtection="1">
      <alignment vertical="center"/>
      <protection locked="0"/>
    </xf>
    <xf numFmtId="3" fontId="16" fillId="0" borderId="22" xfId="0" applyNumberFormat="1" applyFont="1" applyFill="1" applyBorder="1" applyAlignment="1" applyProtection="1">
      <alignment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center" vertical="center"/>
    </xf>
    <xf numFmtId="0" fontId="9" fillId="0" borderId="43" xfId="0" applyNumberFormat="1" applyFont="1" applyFill="1" applyBorder="1" applyAlignment="1" applyProtection="1">
      <alignment horizontal="center" vertical="top" wrapText="1"/>
      <protection locked="0"/>
    </xf>
    <xf numFmtId="0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5" xfId="0" applyNumberFormat="1" applyFont="1" applyFill="1" applyBorder="1" applyAlignment="1" applyProtection="1">
      <alignment vertical="center" wrapText="1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0" fontId="13" fillId="0" borderId="45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NumberFormat="1" applyFont="1" applyFill="1" applyBorder="1" applyAlignment="1" applyProtection="1">
      <alignment vertical="center" wrapText="1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51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vertical="center"/>
      <protection locked="0"/>
    </xf>
    <xf numFmtId="0" fontId="13" fillId="0" borderId="47" xfId="0" applyNumberFormat="1" applyFont="1" applyFill="1" applyBorder="1" applyAlignment="1" applyProtection="1">
      <alignment vertical="center"/>
      <protection locked="0"/>
    </xf>
    <xf numFmtId="0" fontId="13" fillId="0" borderId="52" xfId="0" applyNumberFormat="1" applyFont="1" applyFill="1" applyBorder="1" applyAlignment="1" applyProtection="1">
      <alignment vertical="center"/>
      <protection locked="0"/>
    </xf>
    <xf numFmtId="0" fontId="5" fillId="0" borderId="39" xfId="0" applyNumberFormat="1" applyFont="1" applyFill="1" applyBorder="1" applyAlignment="1" applyProtection="1">
      <alignment vertical="center"/>
      <protection locked="0"/>
    </xf>
    <xf numFmtId="0" fontId="5" fillId="0" borderId="53" xfId="0" applyNumberFormat="1" applyFont="1" applyFill="1" applyBorder="1" applyAlignment="1" applyProtection="1">
      <alignment vertical="center"/>
      <protection locked="0"/>
    </xf>
    <xf numFmtId="0" fontId="13" fillId="0" borderId="54" xfId="0" applyNumberFormat="1" applyFont="1" applyFill="1" applyBorder="1" applyAlignment="1" applyProtection="1">
      <alignment vertical="center"/>
      <protection locked="0"/>
    </xf>
    <xf numFmtId="0" fontId="5" fillId="0" borderId="55" xfId="0" applyNumberFormat="1" applyFont="1" applyFill="1" applyBorder="1" applyAlignment="1" applyProtection="1">
      <alignment vertical="center"/>
      <protection locked="0"/>
    </xf>
    <xf numFmtId="3" fontId="13" fillId="0" borderId="47" xfId="0" applyNumberFormat="1" applyFont="1" applyFill="1" applyBorder="1" applyAlignment="1" applyProtection="1">
      <alignment vertical="center"/>
      <protection locked="0"/>
    </xf>
    <xf numFmtId="3" fontId="13" fillId="0" borderId="52" xfId="0" applyNumberFormat="1" applyFont="1" applyFill="1" applyBorder="1" applyAlignment="1" applyProtection="1">
      <alignment vertical="center"/>
      <protection locked="0"/>
    </xf>
    <xf numFmtId="3" fontId="5" fillId="0" borderId="55" xfId="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3" fontId="13" fillId="0" borderId="55" xfId="0" applyNumberFormat="1" applyFont="1" applyFill="1" applyBorder="1" applyAlignment="1" applyProtection="1">
      <alignment vertical="center"/>
      <protection locked="0"/>
    </xf>
    <xf numFmtId="3" fontId="18" fillId="0" borderId="38" xfId="0" applyNumberFormat="1" applyFont="1" applyFill="1" applyBorder="1" applyAlignment="1" applyProtection="1">
      <alignment horizontal="right" vertical="center"/>
      <protection locked="0"/>
    </xf>
    <xf numFmtId="0" fontId="13" fillId="0" borderId="39" xfId="0" applyNumberFormat="1" applyFont="1" applyFill="1" applyBorder="1" applyAlignment="1" applyProtection="1">
      <alignment vertical="center" wrapText="1"/>
      <protection locked="0"/>
    </xf>
    <xf numFmtId="0" fontId="13" fillId="0" borderId="39" xfId="0" applyNumberFormat="1" applyFont="1" applyFill="1" applyBorder="1" applyAlignment="1" applyProtection="1">
      <alignment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0" fontId="5" fillId="0" borderId="45" xfId="0" applyNumberFormat="1" applyFont="1" applyFill="1" applyBorder="1" applyAlignment="1" applyProtection="1">
      <alignment vertical="center"/>
      <protection locked="0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3" fontId="13" fillId="0" borderId="8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5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20" fillId="0" borderId="45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24" xfId="0" applyNumberFormat="1" applyFont="1" applyFill="1" applyBorder="1" applyAlignment="1" applyProtection="1">
      <alignment vertical="center"/>
      <protection locked="0"/>
    </xf>
    <xf numFmtId="0" fontId="20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NumberFormat="1" applyFont="1" applyFill="1" applyBorder="1" applyAlignment="1" applyProtection="1">
      <alignment vertical="center" wrapText="1"/>
      <protection locked="0"/>
    </xf>
    <xf numFmtId="0" fontId="6" fillId="0" borderId="46" xfId="0" applyNumberFormat="1" applyFont="1" applyFill="1" applyBorder="1" applyAlignment="1" applyProtection="1">
      <alignment horizontal="center" vertical="center"/>
      <protection locked="0"/>
    </xf>
    <xf numFmtId="3" fontId="5" fillId="0" borderId="54" xfId="0" applyNumberFormat="1" applyFont="1" applyFill="1" applyBorder="1" applyAlignment="1" applyProtection="1">
      <alignment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39" xfId="0" applyNumberFormat="1" applyFont="1" applyFill="1" applyBorder="1" applyAlignment="1" applyProtection="1">
      <alignment horizontal="left" vertical="center"/>
      <protection locked="0"/>
    </xf>
    <xf numFmtId="0" fontId="20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9" xfId="0" applyNumberFormat="1" applyFont="1" applyFill="1" applyBorder="1" applyAlignment="1" applyProtection="1">
      <alignment horizontal="center" vertical="center"/>
      <protection locked="0"/>
    </xf>
    <xf numFmtId="3" fontId="17" fillId="0" borderId="24" xfId="0" applyNumberFormat="1" applyFont="1" applyFill="1" applyBorder="1" applyAlignment="1" applyProtection="1">
      <alignment horizontal="right" vertical="center"/>
      <protection locked="0"/>
    </xf>
    <xf numFmtId="3" fontId="17" fillId="0" borderId="2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164" fontId="20" fillId="0" borderId="39" xfId="0" applyNumberFormat="1" applyFont="1" applyFill="1" applyBorder="1" applyAlignment="1" applyProtection="1">
      <alignment horizontal="center" vertical="center"/>
      <protection locked="0"/>
    </xf>
    <xf numFmtId="164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49" fontId="5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B3" sqref="B3"/>
    </sheetView>
  </sheetViews>
  <sheetFormatPr defaultColWidth="9.00390625" defaultRowHeight="12.75"/>
  <cols>
    <col min="1" max="1" width="7.25390625" style="1" customWidth="1"/>
    <col min="2" max="2" width="42.75390625" style="1" customWidth="1"/>
    <col min="3" max="3" width="7.00390625" style="111" customWidth="1"/>
    <col min="4" max="4" width="13.375" style="1" hidden="1" customWidth="1"/>
    <col min="5" max="5" width="16.875" style="1" customWidth="1"/>
    <col min="6" max="6" width="18.125" style="1" customWidth="1"/>
    <col min="7" max="7" width="10.00390625" style="1" customWidth="1"/>
    <col min="8" max="8" width="9.875" style="1" customWidth="1"/>
    <col min="9" max="16384" width="10.00390625" style="1" customWidth="1"/>
  </cols>
  <sheetData>
    <row r="1" ht="13.5" customHeight="1">
      <c r="E1" s="8" t="s">
        <v>12</v>
      </c>
    </row>
    <row r="2" spans="1:5" ht="13.5" customHeight="1">
      <c r="A2" s="2"/>
      <c r="B2" s="3"/>
      <c r="C2" s="112"/>
      <c r="D2" s="4"/>
      <c r="E2" s="16" t="s">
        <v>68</v>
      </c>
    </row>
    <row r="3" spans="1:5" ht="13.5" customHeight="1">
      <c r="A3" s="2"/>
      <c r="B3" s="3"/>
      <c r="C3" s="112"/>
      <c r="D3" s="4"/>
      <c r="E3" s="16" t="s">
        <v>13</v>
      </c>
    </row>
    <row r="4" spans="1:5" ht="12" customHeight="1">
      <c r="A4" s="2"/>
      <c r="B4" s="3"/>
      <c r="C4" s="112"/>
      <c r="D4" s="4"/>
      <c r="E4" s="16" t="s">
        <v>69</v>
      </c>
    </row>
    <row r="5" spans="1:5" ht="4.5" customHeight="1">
      <c r="A5" s="2"/>
      <c r="B5" s="3"/>
      <c r="C5" s="112"/>
      <c r="D5" s="4"/>
      <c r="E5" s="16"/>
    </row>
    <row r="6" spans="1:6" s="9" customFormat="1" ht="37.5" customHeight="1">
      <c r="A6" s="5" t="s">
        <v>55</v>
      </c>
      <c r="B6" s="6"/>
      <c r="C6" s="7"/>
      <c r="D6" s="7"/>
      <c r="E6" s="24"/>
      <c r="F6" s="24"/>
    </row>
    <row r="7" spans="1:6" s="9" customFormat="1" ht="16.5" customHeight="1" thickBot="1">
      <c r="A7" s="5"/>
      <c r="B7" s="6"/>
      <c r="C7" s="113"/>
      <c r="D7" s="7"/>
      <c r="F7" s="26" t="s">
        <v>10</v>
      </c>
    </row>
    <row r="8" spans="1:6" s="10" customFormat="1" ht="20.25" customHeight="1">
      <c r="A8" s="17" t="s">
        <v>0</v>
      </c>
      <c r="B8" s="21" t="s">
        <v>1</v>
      </c>
      <c r="C8" s="14" t="s">
        <v>2</v>
      </c>
      <c r="D8" s="84" t="s">
        <v>14</v>
      </c>
      <c r="E8" s="31" t="s">
        <v>3</v>
      </c>
      <c r="F8" s="25"/>
    </row>
    <row r="9" spans="1:6" s="10" customFormat="1" ht="11.25" customHeight="1">
      <c r="A9" s="18" t="s">
        <v>4</v>
      </c>
      <c r="B9" s="11"/>
      <c r="C9" s="12" t="s">
        <v>5</v>
      </c>
      <c r="D9" s="75" t="s">
        <v>6</v>
      </c>
      <c r="E9" s="39" t="s">
        <v>9</v>
      </c>
      <c r="F9" s="46" t="s">
        <v>6</v>
      </c>
    </row>
    <row r="10" spans="1:6" s="15" customFormat="1" ht="10.5" customHeight="1" thickBot="1">
      <c r="A10" s="19">
        <v>1</v>
      </c>
      <c r="B10" s="20">
        <v>2</v>
      </c>
      <c r="C10" s="20">
        <v>3</v>
      </c>
      <c r="D10" s="44">
        <v>4</v>
      </c>
      <c r="E10" s="51">
        <v>4</v>
      </c>
      <c r="F10" s="43">
        <v>5</v>
      </c>
    </row>
    <row r="11" spans="1:6" s="15" customFormat="1" ht="14.25" customHeight="1" thickBot="1" thickTop="1">
      <c r="A11" s="65">
        <v>600</v>
      </c>
      <c r="B11" s="78" t="s">
        <v>30</v>
      </c>
      <c r="C11" s="169" t="s">
        <v>31</v>
      </c>
      <c r="D11" s="70"/>
      <c r="E11" s="57"/>
      <c r="F11" s="63">
        <f>F12</f>
        <v>1947</v>
      </c>
    </row>
    <row r="12" spans="1:6" s="15" customFormat="1" ht="16.5" customHeight="1" thickTop="1">
      <c r="A12" s="66">
        <v>60016</v>
      </c>
      <c r="B12" s="118" t="s">
        <v>32</v>
      </c>
      <c r="C12" s="170"/>
      <c r="D12" s="71"/>
      <c r="E12" s="56"/>
      <c r="F12" s="64">
        <f>F13</f>
        <v>1947</v>
      </c>
    </row>
    <row r="13" spans="1:6" s="15" customFormat="1" ht="12.75" customHeight="1">
      <c r="A13" s="88">
        <v>6050</v>
      </c>
      <c r="B13" s="122" t="s">
        <v>23</v>
      </c>
      <c r="C13" s="171"/>
      <c r="D13" s="123"/>
      <c r="E13" s="134"/>
      <c r="F13" s="76">
        <f>SUM(F14)</f>
        <v>1947</v>
      </c>
    </row>
    <row r="14" spans="1:6" s="197" customFormat="1" ht="12" customHeight="1" thickBot="1">
      <c r="A14" s="195"/>
      <c r="B14" s="119" t="s">
        <v>40</v>
      </c>
      <c r="C14" s="172"/>
      <c r="D14" s="196"/>
      <c r="E14" s="120"/>
      <c r="F14" s="121">
        <v>1947</v>
      </c>
    </row>
    <row r="15" spans="1:6" s="15" customFormat="1" ht="17.25" customHeight="1" thickBot="1" thickTop="1">
      <c r="A15" s="65">
        <v>700</v>
      </c>
      <c r="B15" s="78" t="s">
        <v>56</v>
      </c>
      <c r="C15" s="169"/>
      <c r="D15" s="70"/>
      <c r="E15" s="57">
        <f>E16+E18</f>
        <v>20200</v>
      </c>
      <c r="F15" s="63">
        <f>F16+F18</f>
        <v>20200</v>
      </c>
    </row>
    <row r="16" spans="1:6" s="15" customFormat="1" ht="16.5" customHeight="1" thickTop="1">
      <c r="A16" s="66">
        <v>70005</v>
      </c>
      <c r="B16" s="118" t="s">
        <v>57</v>
      </c>
      <c r="C16" s="170" t="s">
        <v>58</v>
      </c>
      <c r="D16" s="71"/>
      <c r="E16" s="56">
        <f>SUM(E17)</f>
        <v>20200</v>
      </c>
      <c r="F16" s="64"/>
    </row>
    <row r="17" spans="1:6" s="85" customFormat="1" ht="15.75" customHeight="1">
      <c r="A17" s="53">
        <v>4300</v>
      </c>
      <c r="B17" s="67" t="s">
        <v>11</v>
      </c>
      <c r="C17" s="59"/>
      <c r="D17" s="101"/>
      <c r="E17" s="60">
        <v>20200</v>
      </c>
      <c r="F17" s="54"/>
    </row>
    <row r="18" spans="1:6" s="15" customFormat="1" ht="13.5" customHeight="1">
      <c r="A18" s="61">
        <v>70095</v>
      </c>
      <c r="B18" s="192" t="s">
        <v>7</v>
      </c>
      <c r="C18" s="193" t="s">
        <v>31</v>
      </c>
      <c r="D18" s="194"/>
      <c r="E18" s="62"/>
      <c r="F18" s="52">
        <f>SUM(F19)</f>
        <v>20200</v>
      </c>
    </row>
    <row r="19" spans="1:6" s="85" customFormat="1" ht="14.25" customHeight="1" thickBot="1">
      <c r="A19" s="53">
        <v>4270</v>
      </c>
      <c r="B19" s="67" t="s">
        <v>59</v>
      </c>
      <c r="C19" s="59"/>
      <c r="D19" s="101"/>
      <c r="E19" s="60"/>
      <c r="F19" s="54">
        <v>20200</v>
      </c>
    </row>
    <row r="20" spans="1:6" s="15" customFormat="1" ht="16.5" customHeight="1" thickBot="1" thickTop="1">
      <c r="A20" s="47" t="s">
        <v>18</v>
      </c>
      <c r="B20" s="27" t="s">
        <v>19</v>
      </c>
      <c r="C20" s="173"/>
      <c r="D20" s="41"/>
      <c r="E20" s="40">
        <f>E27+E21+E24</f>
        <v>872</v>
      </c>
      <c r="F20" s="38">
        <f>F27+F21+F24</f>
        <v>872</v>
      </c>
    </row>
    <row r="21" spans="1:6" s="15" customFormat="1" ht="16.5" customHeight="1" thickTop="1">
      <c r="A21" s="66">
        <v>75022</v>
      </c>
      <c r="B21" s="118" t="s">
        <v>63</v>
      </c>
      <c r="C21" s="170" t="s">
        <v>64</v>
      </c>
      <c r="D21" s="71"/>
      <c r="E21" s="56">
        <f>SUM(E22)</f>
        <v>122</v>
      </c>
      <c r="F21" s="64">
        <f>SUM(F22:F23)</f>
        <v>122</v>
      </c>
    </row>
    <row r="22" spans="1:6" s="85" customFormat="1" ht="12.75" customHeight="1">
      <c r="A22" s="53">
        <v>4210</v>
      </c>
      <c r="B22" s="67" t="s">
        <v>20</v>
      </c>
      <c r="C22" s="59"/>
      <c r="D22" s="101"/>
      <c r="E22" s="60">
        <v>122</v>
      </c>
      <c r="F22" s="54"/>
    </row>
    <row r="23" spans="1:6" s="211" customFormat="1" ht="12.75" customHeight="1">
      <c r="A23" s="208" t="s">
        <v>61</v>
      </c>
      <c r="B23" s="55" t="s">
        <v>62</v>
      </c>
      <c r="C23" s="209"/>
      <c r="D23" s="210"/>
      <c r="E23" s="60"/>
      <c r="F23" s="54">
        <v>122</v>
      </c>
    </row>
    <row r="24" spans="1:6" s="15" customFormat="1" ht="16.5" customHeight="1">
      <c r="A24" s="61">
        <v>75075</v>
      </c>
      <c r="B24" s="192" t="s">
        <v>67</v>
      </c>
      <c r="C24" s="193" t="s">
        <v>66</v>
      </c>
      <c r="D24" s="194"/>
      <c r="E24" s="62">
        <f>SUM(E25:E26)</f>
        <v>600</v>
      </c>
      <c r="F24" s="52">
        <f>SUM(F25:F26)</f>
        <v>600</v>
      </c>
    </row>
    <row r="25" spans="1:6" s="85" customFormat="1" ht="12.75" customHeight="1">
      <c r="A25" s="53">
        <v>4170</v>
      </c>
      <c r="B25" s="67" t="s">
        <v>25</v>
      </c>
      <c r="C25" s="59"/>
      <c r="D25" s="101"/>
      <c r="E25" s="60"/>
      <c r="F25" s="54">
        <v>600</v>
      </c>
    </row>
    <row r="26" spans="1:6" s="85" customFormat="1" ht="12" customHeight="1">
      <c r="A26" s="53">
        <v>4300</v>
      </c>
      <c r="B26" s="67" t="s">
        <v>11</v>
      </c>
      <c r="C26" s="59"/>
      <c r="D26" s="101"/>
      <c r="E26" s="60">
        <v>600</v>
      </c>
      <c r="F26" s="54"/>
    </row>
    <row r="27" spans="1:6" s="15" customFormat="1" ht="15">
      <c r="A27" s="95" t="s">
        <v>29</v>
      </c>
      <c r="B27" s="96" t="s">
        <v>7</v>
      </c>
      <c r="C27" s="204" t="s">
        <v>21</v>
      </c>
      <c r="D27" s="205"/>
      <c r="E27" s="206">
        <f>E28</f>
        <v>150</v>
      </c>
      <c r="F27" s="207">
        <f>F28</f>
        <v>150</v>
      </c>
    </row>
    <row r="28" spans="1:6" s="203" customFormat="1" ht="12.75" customHeight="1">
      <c r="A28" s="198"/>
      <c r="B28" s="199" t="s">
        <v>51</v>
      </c>
      <c r="C28" s="174"/>
      <c r="D28" s="200"/>
      <c r="E28" s="201">
        <f>E29+E30</f>
        <v>150</v>
      </c>
      <c r="F28" s="202">
        <f>F31+F32</f>
        <v>150</v>
      </c>
    </row>
    <row r="29" spans="1:6" s="22" customFormat="1" ht="13.5" customHeight="1">
      <c r="A29" s="53">
        <v>4210</v>
      </c>
      <c r="B29" s="58" t="s">
        <v>20</v>
      </c>
      <c r="C29" s="172"/>
      <c r="D29" s="69"/>
      <c r="E29" s="60">
        <v>100</v>
      </c>
      <c r="F29" s="54"/>
    </row>
    <row r="30" spans="1:6" s="22" customFormat="1" ht="12.75" customHeight="1">
      <c r="A30" s="53">
        <v>4300</v>
      </c>
      <c r="B30" s="45" t="s">
        <v>11</v>
      </c>
      <c r="C30" s="172"/>
      <c r="D30" s="69"/>
      <c r="E30" s="60">
        <v>50</v>
      </c>
      <c r="F30" s="54"/>
    </row>
    <row r="31" spans="1:6" s="22" customFormat="1" ht="27" customHeight="1">
      <c r="A31" s="79">
        <v>4400</v>
      </c>
      <c r="B31" s="55" t="s">
        <v>38</v>
      </c>
      <c r="C31" s="172"/>
      <c r="D31" s="69"/>
      <c r="E31" s="60"/>
      <c r="F31" s="54">
        <v>100</v>
      </c>
    </row>
    <row r="32" spans="1:6" s="22" customFormat="1" ht="34.5" customHeight="1" thickBot="1">
      <c r="A32" s="79">
        <v>4740</v>
      </c>
      <c r="B32" s="55" t="s">
        <v>39</v>
      </c>
      <c r="C32" s="172"/>
      <c r="D32" s="69"/>
      <c r="E32" s="60"/>
      <c r="F32" s="54">
        <v>50</v>
      </c>
    </row>
    <row r="33" spans="1:6" s="22" customFormat="1" ht="14.25" customHeight="1" thickBot="1" thickTop="1">
      <c r="A33" s="65">
        <v>758</v>
      </c>
      <c r="B33" s="81" t="s">
        <v>41</v>
      </c>
      <c r="C33" s="175" t="s">
        <v>31</v>
      </c>
      <c r="D33" s="70"/>
      <c r="E33" s="57">
        <f>E34</f>
        <v>1947</v>
      </c>
      <c r="F33" s="63"/>
    </row>
    <row r="34" spans="1:6" s="22" customFormat="1" ht="13.5" customHeight="1" thickTop="1">
      <c r="A34" s="66">
        <v>75818</v>
      </c>
      <c r="B34" s="86" t="s">
        <v>42</v>
      </c>
      <c r="C34" s="176"/>
      <c r="D34" s="71"/>
      <c r="E34" s="56">
        <f>E35</f>
        <v>1947</v>
      </c>
      <c r="F34" s="64"/>
    </row>
    <row r="35" spans="1:6" s="22" customFormat="1" ht="29.25" customHeight="1" thickBot="1">
      <c r="A35" s="128">
        <v>6800</v>
      </c>
      <c r="B35" s="82" t="s">
        <v>52</v>
      </c>
      <c r="C35" s="177"/>
      <c r="D35" s="69"/>
      <c r="E35" s="60">
        <v>1947</v>
      </c>
      <c r="F35" s="54"/>
    </row>
    <row r="36" spans="1:6" s="22" customFormat="1" ht="15" customHeight="1" thickBot="1" thickTop="1">
      <c r="A36" s="65">
        <v>852</v>
      </c>
      <c r="B36" s="81" t="s">
        <v>24</v>
      </c>
      <c r="C36" s="169" t="s">
        <v>17</v>
      </c>
      <c r="D36" s="165">
        <f>D37</f>
        <v>0</v>
      </c>
      <c r="E36" s="166">
        <f>E37</f>
        <v>30</v>
      </c>
      <c r="F36" s="63">
        <f>F37</f>
        <v>30</v>
      </c>
    </row>
    <row r="37" spans="1:6" s="22" customFormat="1" ht="14.25" customHeight="1" thickTop="1">
      <c r="A37" s="103">
        <v>85295</v>
      </c>
      <c r="B37" s="105" t="s">
        <v>7</v>
      </c>
      <c r="C37" s="178"/>
      <c r="D37" s="104">
        <f>D38</f>
        <v>0</v>
      </c>
      <c r="E37" s="106">
        <f>E39+E38</f>
        <v>30</v>
      </c>
      <c r="F37" s="52">
        <f>F39+F38</f>
        <v>30</v>
      </c>
    </row>
    <row r="38" spans="1:6" s="22" customFormat="1" ht="14.25" customHeight="1">
      <c r="A38" s="53">
        <v>3110</v>
      </c>
      <c r="B38" s="82" t="s">
        <v>60</v>
      </c>
      <c r="C38" s="177"/>
      <c r="D38" s="73"/>
      <c r="E38" s="60">
        <v>30</v>
      </c>
      <c r="F38" s="76"/>
    </row>
    <row r="39" spans="1:6" s="22" customFormat="1" ht="15.75" thickBot="1">
      <c r="A39" s="53">
        <v>4580</v>
      </c>
      <c r="B39" s="67" t="s">
        <v>36</v>
      </c>
      <c r="C39" s="177"/>
      <c r="D39" s="73"/>
      <c r="E39" s="60"/>
      <c r="F39" s="74">
        <v>30</v>
      </c>
    </row>
    <row r="40" spans="1:6" s="85" customFormat="1" ht="30.75" customHeight="1" thickBot="1" thickTop="1">
      <c r="A40" s="65">
        <v>900</v>
      </c>
      <c r="B40" s="81" t="s">
        <v>33</v>
      </c>
      <c r="C40" s="175" t="s">
        <v>31</v>
      </c>
      <c r="D40" s="72"/>
      <c r="E40" s="57">
        <f>E41</f>
        <v>100000</v>
      </c>
      <c r="F40" s="63">
        <f>F41</f>
        <v>100000</v>
      </c>
    </row>
    <row r="41" spans="1:6" s="85" customFormat="1" ht="15" customHeight="1" thickTop="1">
      <c r="A41" s="66">
        <v>90001</v>
      </c>
      <c r="B41" s="86" t="s">
        <v>34</v>
      </c>
      <c r="C41" s="126"/>
      <c r="D41" s="127"/>
      <c r="E41" s="56">
        <f>E42</f>
        <v>100000</v>
      </c>
      <c r="F41" s="90">
        <f>F43</f>
        <v>100000</v>
      </c>
    </row>
    <row r="42" spans="1:6" s="85" customFormat="1" ht="15.75" customHeight="1">
      <c r="A42" s="53">
        <v>4300</v>
      </c>
      <c r="B42" s="82" t="s">
        <v>35</v>
      </c>
      <c r="C42" s="114"/>
      <c r="D42" s="83"/>
      <c r="E42" s="60">
        <v>100000</v>
      </c>
      <c r="F42" s="125"/>
    </row>
    <row r="43" spans="1:6" s="85" customFormat="1" ht="15.75" customHeight="1" thickBot="1">
      <c r="A43" s="53">
        <v>4300</v>
      </c>
      <c r="B43" s="82" t="s">
        <v>11</v>
      </c>
      <c r="C43" s="114"/>
      <c r="D43" s="83"/>
      <c r="E43" s="60"/>
      <c r="F43" s="74">
        <v>100000</v>
      </c>
    </row>
    <row r="44" spans="1:6" s="22" customFormat="1" ht="18" customHeight="1" thickBot="1" thickTop="1">
      <c r="A44" s="28"/>
      <c r="B44" s="29" t="s">
        <v>8</v>
      </c>
      <c r="C44" s="115"/>
      <c r="D44" s="167">
        <f>D11+D20+D36+D40</f>
        <v>0</v>
      </c>
      <c r="E44" s="168">
        <f>E11+E20+E36+E40+E33+E15</f>
        <v>123049</v>
      </c>
      <c r="F44" s="68">
        <f>F11+F20+F36+F40+F15</f>
        <v>123049</v>
      </c>
    </row>
    <row r="45" spans="1:6" s="22" customFormat="1" ht="17.25" customHeight="1" hidden="1" thickBot="1" thickTop="1">
      <c r="A45" s="33"/>
      <c r="B45" s="34" t="s">
        <v>15</v>
      </c>
      <c r="C45" s="116"/>
      <c r="D45" s="109"/>
      <c r="E45" s="42">
        <f>F44-E44</f>
        <v>0</v>
      </c>
      <c r="F45" s="80"/>
    </row>
    <row r="46" spans="1:6" s="22" customFormat="1" ht="15" thickTop="1">
      <c r="A46" s="13"/>
      <c r="B46" s="13"/>
      <c r="C46" s="117"/>
      <c r="D46" s="13"/>
      <c r="E46" s="13"/>
      <c r="F46" s="13"/>
    </row>
    <row r="47" spans="1:6" s="22" customFormat="1" ht="21" customHeight="1">
      <c r="A47" s="13"/>
      <c r="B47" s="13"/>
      <c r="C47" s="117"/>
      <c r="D47" s="13"/>
      <c r="E47" s="13"/>
      <c r="F47" s="13"/>
    </row>
    <row r="48" spans="1:6" s="22" customFormat="1" ht="14.25">
      <c r="A48" s="13"/>
      <c r="B48" s="13"/>
      <c r="C48" s="117"/>
      <c r="D48" s="13"/>
      <c r="E48" s="13"/>
      <c r="F48" s="13"/>
    </row>
    <row r="49" spans="1:6" s="22" customFormat="1" ht="14.25">
      <c r="A49" s="13"/>
      <c r="B49" s="13"/>
      <c r="C49" s="117"/>
      <c r="D49" s="13"/>
      <c r="E49" s="13"/>
      <c r="F49" s="13"/>
    </row>
    <row r="50" spans="1:6" s="22" customFormat="1" ht="14.25">
      <c r="A50" s="13"/>
      <c r="B50" s="13"/>
      <c r="C50" s="117"/>
      <c r="D50" s="13"/>
      <c r="E50" s="13"/>
      <c r="F50" s="13"/>
    </row>
    <row r="51" spans="1:6" s="22" customFormat="1" ht="16.5" customHeight="1">
      <c r="A51" s="13"/>
      <c r="B51" s="13"/>
      <c r="C51" s="117"/>
      <c r="D51" s="13"/>
      <c r="E51" s="13"/>
      <c r="F51" s="13"/>
    </row>
    <row r="52" spans="1:6" s="85" customFormat="1" ht="15">
      <c r="A52" s="13"/>
      <c r="B52" s="13"/>
      <c r="C52" s="117"/>
      <c r="D52" s="13"/>
      <c r="E52" s="13"/>
      <c r="F52" s="13"/>
    </row>
    <row r="53" spans="1:6" s="85" customFormat="1" ht="15.75">
      <c r="A53" s="1"/>
      <c r="B53" s="1"/>
      <c r="C53" s="111"/>
      <c r="D53" s="1"/>
      <c r="E53" s="1"/>
      <c r="F53" s="1"/>
    </row>
    <row r="54" spans="1:6" s="85" customFormat="1" ht="15.75">
      <c r="A54" s="1"/>
      <c r="B54" s="1"/>
      <c r="C54" s="111"/>
      <c r="D54" s="1"/>
      <c r="E54" s="1"/>
      <c r="F54" s="1"/>
    </row>
    <row r="55" spans="1:6" s="32" customFormat="1" ht="15.75">
      <c r="A55" s="1"/>
      <c r="B55" s="1"/>
      <c r="C55" s="111"/>
      <c r="D55" s="1"/>
      <c r="E55" s="1"/>
      <c r="F55" s="1"/>
    </row>
    <row r="56" spans="1:6" s="36" customFormat="1" ht="15.75">
      <c r="A56" s="1"/>
      <c r="B56" s="1"/>
      <c r="C56" s="111"/>
      <c r="D56" s="1"/>
      <c r="E56" s="1"/>
      <c r="F56" s="1"/>
    </row>
    <row r="57" spans="1:6" s="13" customFormat="1" ht="15.75">
      <c r="A57" s="1"/>
      <c r="B57" s="1"/>
      <c r="C57" s="111"/>
      <c r="D57" s="1"/>
      <c r="E57" s="1"/>
      <c r="F57" s="1"/>
    </row>
    <row r="58" spans="1:6" s="13" customFormat="1" ht="15.75">
      <c r="A58" s="1"/>
      <c r="B58" s="1"/>
      <c r="C58" s="111"/>
      <c r="D58" s="1"/>
      <c r="E58" s="1"/>
      <c r="F58" s="1"/>
    </row>
    <row r="59" spans="1:6" s="13" customFormat="1" ht="15.75">
      <c r="A59" s="1"/>
      <c r="B59" s="1"/>
      <c r="C59" s="111"/>
      <c r="D59" s="1"/>
      <c r="E59" s="1"/>
      <c r="F59" s="1"/>
    </row>
    <row r="60" spans="1:6" s="13" customFormat="1" ht="15.75">
      <c r="A60" s="1"/>
      <c r="B60" s="1"/>
      <c r="C60" s="111"/>
      <c r="D60" s="1"/>
      <c r="E60" s="1"/>
      <c r="F60" s="1"/>
    </row>
    <row r="61" spans="1:6" s="13" customFormat="1" ht="15.75">
      <c r="A61" s="1"/>
      <c r="B61" s="1"/>
      <c r="C61" s="111"/>
      <c r="D61" s="1"/>
      <c r="E61" s="1"/>
      <c r="F61" s="1"/>
    </row>
    <row r="62" spans="1:6" s="13" customFormat="1" ht="15.75">
      <c r="A62" s="1"/>
      <c r="B62" s="1"/>
      <c r="C62" s="111"/>
      <c r="D62" s="1"/>
      <c r="E62" s="1"/>
      <c r="F62" s="1"/>
    </row>
    <row r="63" spans="1:6" s="13" customFormat="1" ht="15.75">
      <c r="A63" s="1"/>
      <c r="B63" s="1"/>
      <c r="C63" s="111"/>
      <c r="D63" s="1"/>
      <c r="E63" s="1"/>
      <c r="F63" s="1"/>
    </row>
  </sheetData>
  <printOptions horizontalCentered="1"/>
  <pageMargins left="0" right="0" top="0.984251968503937" bottom="0.5905511811023623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31">
      <selection activeCell="B41" sqref="B41"/>
    </sheetView>
  </sheetViews>
  <sheetFormatPr defaultColWidth="9.00390625" defaultRowHeight="12.75"/>
  <cols>
    <col min="1" max="1" width="7.875" style="1" customWidth="1"/>
    <col min="2" max="2" width="33.875" style="1" customWidth="1"/>
    <col min="3" max="3" width="6.875" style="1" customWidth="1"/>
    <col min="4" max="4" width="11.25390625" style="1" hidden="1" customWidth="1"/>
    <col min="5" max="5" width="13.25390625" style="1" customWidth="1"/>
    <col min="6" max="6" width="12.375" style="1" customWidth="1"/>
    <col min="7" max="7" width="13.625" style="1" customWidth="1"/>
    <col min="8" max="16384" width="10.00390625" style="1" customWidth="1"/>
  </cols>
  <sheetData>
    <row r="1" spans="2:6" ht="15.75">
      <c r="B1" s="50"/>
      <c r="C1" s="8"/>
      <c r="D1" s="8"/>
      <c r="E1" s="8"/>
      <c r="F1" s="8" t="s">
        <v>50</v>
      </c>
    </row>
    <row r="2" spans="1:6" ht="14.25" customHeight="1">
      <c r="A2" s="2"/>
      <c r="B2" s="3"/>
      <c r="C2" s="16"/>
      <c r="D2" s="16"/>
      <c r="E2" s="16"/>
      <c r="F2" s="16" t="s">
        <v>68</v>
      </c>
    </row>
    <row r="3" spans="1:6" ht="13.5" customHeight="1">
      <c r="A3" s="2"/>
      <c r="B3" s="3"/>
      <c r="C3" s="16"/>
      <c r="D3" s="16"/>
      <c r="E3" s="16"/>
      <c r="F3" s="16" t="s">
        <v>13</v>
      </c>
    </row>
    <row r="4" spans="1:6" ht="15" customHeight="1">
      <c r="A4" s="2"/>
      <c r="B4" s="3"/>
      <c r="C4" s="16"/>
      <c r="D4" s="16"/>
      <c r="E4" s="16"/>
      <c r="F4" s="16" t="s">
        <v>69</v>
      </c>
    </row>
    <row r="5" spans="1:6" ht="9" customHeight="1">
      <c r="A5" s="2"/>
      <c r="B5" s="3"/>
      <c r="C5" s="16"/>
      <c r="D5" s="16"/>
      <c r="E5" s="16"/>
      <c r="F5" s="4"/>
    </row>
    <row r="6" spans="1:7" s="9" customFormat="1" ht="43.5" customHeight="1">
      <c r="A6" s="5" t="s">
        <v>53</v>
      </c>
      <c r="B6" s="6"/>
      <c r="C6" s="7"/>
      <c r="D6" s="7"/>
      <c r="E6" s="7"/>
      <c r="F6" s="7"/>
      <c r="G6" s="7"/>
    </row>
    <row r="7" spans="1:7" s="9" customFormat="1" ht="16.5" customHeight="1" thickBot="1">
      <c r="A7" s="5"/>
      <c r="B7" s="6"/>
      <c r="C7" s="7"/>
      <c r="D7" s="7"/>
      <c r="E7" s="7"/>
      <c r="F7" s="7"/>
      <c r="G7" s="23" t="s">
        <v>10</v>
      </c>
    </row>
    <row r="8" spans="1:7" s="10" customFormat="1" ht="21.75" customHeight="1">
      <c r="A8" s="17" t="s">
        <v>0</v>
      </c>
      <c r="B8" s="21" t="s">
        <v>1</v>
      </c>
      <c r="C8" s="14" t="s">
        <v>2</v>
      </c>
      <c r="D8" s="213" t="s">
        <v>14</v>
      </c>
      <c r="E8" s="214"/>
      <c r="F8" s="31" t="s">
        <v>3</v>
      </c>
      <c r="G8" s="25"/>
    </row>
    <row r="9" spans="1:7" s="10" customFormat="1" ht="14.25" customHeight="1">
      <c r="A9" s="130" t="s">
        <v>4</v>
      </c>
      <c r="B9" s="131"/>
      <c r="C9" s="132" t="s">
        <v>5</v>
      </c>
      <c r="D9" s="129" t="s">
        <v>9</v>
      </c>
      <c r="E9" s="75" t="s">
        <v>6</v>
      </c>
      <c r="F9" s="94" t="s">
        <v>9</v>
      </c>
      <c r="G9" s="92" t="s">
        <v>6</v>
      </c>
    </row>
    <row r="10" spans="1:7" s="15" customFormat="1" ht="12" customHeight="1" thickBot="1">
      <c r="A10" s="19">
        <v>1</v>
      </c>
      <c r="B10" s="49">
        <v>2</v>
      </c>
      <c r="C10" s="99">
        <v>3</v>
      </c>
      <c r="D10" s="20"/>
      <c r="E10" s="141">
        <v>4</v>
      </c>
      <c r="F10" s="98">
        <v>5</v>
      </c>
      <c r="G10" s="77">
        <v>6</v>
      </c>
    </row>
    <row r="11" spans="1:7" s="22" customFormat="1" ht="42.75" customHeight="1" thickBot="1" thickTop="1">
      <c r="A11" s="65">
        <v>754</v>
      </c>
      <c r="B11" s="107" t="s">
        <v>26</v>
      </c>
      <c r="C11" s="169" t="s">
        <v>28</v>
      </c>
      <c r="D11" s="142"/>
      <c r="E11" s="143"/>
      <c r="F11" s="57">
        <f>F14</f>
        <v>120000</v>
      </c>
      <c r="G11" s="63">
        <f>G14+G12</f>
        <v>120000</v>
      </c>
    </row>
    <row r="12" spans="1:7" s="22" customFormat="1" ht="16.5" customHeight="1" thickTop="1">
      <c r="A12" s="66">
        <v>75405</v>
      </c>
      <c r="B12" s="89" t="s">
        <v>43</v>
      </c>
      <c r="C12" s="170"/>
      <c r="D12" s="124"/>
      <c r="E12" s="144"/>
      <c r="F12" s="56"/>
      <c r="G12" s="64">
        <f>G13</f>
        <v>100000</v>
      </c>
    </row>
    <row r="13" spans="1:7" s="22" customFormat="1" ht="47.25" customHeight="1">
      <c r="A13" s="137">
        <v>6170</v>
      </c>
      <c r="B13" s="138" t="s">
        <v>44</v>
      </c>
      <c r="C13" s="179"/>
      <c r="D13" s="145"/>
      <c r="E13" s="146"/>
      <c r="F13" s="139"/>
      <c r="G13" s="140">
        <v>100000</v>
      </c>
    </row>
    <row r="14" spans="1:7" s="22" customFormat="1" ht="28.5" customHeight="1">
      <c r="A14" s="103">
        <v>75411</v>
      </c>
      <c r="B14" s="133" t="s">
        <v>27</v>
      </c>
      <c r="C14" s="180"/>
      <c r="D14" s="135"/>
      <c r="E14" s="147"/>
      <c r="F14" s="106">
        <f>F16+F17</f>
        <v>120000</v>
      </c>
      <c r="G14" s="136">
        <f>G15</f>
        <v>20000</v>
      </c>
    </row>
    <row r="15" spans="1:7" s="22" customFormat="1" ht="15.75" customHeight="1">
      <c r="A15" s="53">
        <v>4210</v>
      </c>
      <c r="B15" s="55" t="s">
        <v>20</v>
      </c>
      <c r="C15" s="181"/>
      <c r="D15" s="58"/>
      <c r="E15" s="148"/>
      <c r="F15" s="60"/>
      <c r="G15" s="54">
        <v>20000</v>
      </c>
    </row>
    <row r="16" spans="1:7" s="22" customFormat="1" ht="15.75" customHeight="1">
      <c r="A16" s="53">
        <v>4300</v>
      </c>
      <c r="B16" s="55" t="s">
        <v>11</v>
      </c>
      <c r="C16" s="181"/>
      <c r="D16" s="58"/>
      <c r="E16" s="148"/>
      <c r="F16" s="60">
        <v>20000</v>
      </c>
      <c r="G16" s="54"/>
    </row>
    <row r="17" spans="1:7" s="22" customFormat="1" ht="30" customHeight="1" thickBot="1">
      <c r="A17" s="53">
        <v>6060</v>
      </c>
      <c r="B17" s="55" t="s">
        <v>45</v>
      </c>
      <c r="C17" s="182"/>
      <c r="D17" s="58"/>
      <c r="E17" s="148"/>
      <c r="F17" s="60">
        <v>100000</v>
      </c>
      <c r="G17" s="93"/>
    </row>
    <row r="18" spans="1:7" s="22" customFormat="1" ht="19.5" customHeight="1" thickBot="1" thickTop="1">
      <c r="A18" s="65">
        <v>801</v>
      </c>
      <c r="B18" s="107" t="s">
        <v>65</v>
      </c>
      <c r="C18" s="169" t="s">
        <v>64</v>
      </c>
      <c r="D18" s="142"/>
      <c r="E18" s="149"/>
      <c r="F18" s="57">
        <f>SUM(F19)</f>
        <v>1700</v>
      </c>
      <c r="G18" s="63">
        <f>SUM(G19)</f>
        <v>1700</v>
      </c>
    </row>
    <row r="19" spans="1:7" s="22" customFormat="1" ht="23.25" customHeight="1" thickTop="1">
      <c r="A19" s="66">
        <v>80195</v>
      </c>
      <c r="B19" s="89" t="s">
        <v>7</v>
      </c>
      <c r="C19" s="170"/>
      <c r="D19" s="124"/>
      <c r="E19" s="150"/>
      <c r="F19" s="56">
        <f>SUM(F20:F21)</f>
        <v>1700</v>
      </c>
      <c r="G19" s="64">
        <f>SUM(G20:G21)</f>
        <v>1700</v>
      </c>
    </row>
    <row r="20" spans="1:7" s="22" customFormat="1" ht="18" customHeight="1">
      <c r="A20" s="53">
        <v>4215</v>
      </c>
      <c r="B20" s="82" t="s">
        <v>20</v>
      </c>
      <c r="C20" s="171"/>
      <c r="D20" s="163"/>
      <c r="E20" s="164"/>
      <c r="F20" s="134"/>
      <c r="G20" s="76">
        <v>1700</v>
      </c>
    </row>
    <row r="21" spans="1:7" s="22" customFormat="1" ht="16.5" customHeight="1" thickBot="1">
      <c r="A21" s="53">
        <v>4300</v>
      </c>
      <c r="B21" s="82" t="s">
        <v>11</v>
      </c>
      <c r="C21" s="172"/>
      <c r="D21" s="58"/>
      <c r="E21" s="151"/>
      <c r="F21" s="60">
        <v>1700</v>
      </c>
      <c r="G21" s="54"/>
    </row>
    <row r="22" spans="1:7" s="22" customFormat="1" ht="45.75" customHeight="1" thickBot="1" thickTop="1">
      <c r="A22" s="65">
        <v>853</v>
      </c>
      <c r="B22" s="107" t="s">
        <v>48</v>
      </c>
      <c r="C22" s="169" t="s">
        <v>17</v>
      </c>
      <c r="D22" s="142"/>
      <c r="E22" s="149">
        <f>E23</f>
        <v>46204</v>
      </c>
      <c r="F22" s="57"/>
      <c r="G22" s="63">
        <f>SUM(G23)</f>
        <v>46204</v>
      </c>
    </row>
    <row r="23" spans="1:7" s="22" customFormat="1" ht="33.75" customHeight="1" thickTop="1">
      <c r="A23" s="66">
        <v>85311</v>
      </c>
      <c r="B23" s="89" t="s">
        <v>49</v>
      </c>
      <c r="C23" s="170"/>
      <c r="D23" s="124"/>
      <c r="E23" s="150">
        <f>SUM(E24:E25)</f>
        <v>46204</v>
      </c>
      <c r="F23" s="56"/>
      <c r="G23" s="64">
        <f>SUM(G24:G25)</f>
        <v>46204</v>
      </c>
    </row>
    <row r="24" spans="1:7" s="22" customFormat="1" ht="59.25" customHeight="1">
      <c r="A24" s="53">
        <v>2320</v>
      </c>
      <c r="B24" s="82" t="s">
        <v>46</v>
      </c>
      <c r="C24" s="171"/>
      <c r="D24" s="163"/>
      <c r="E24" s="164">
        <v>46204</v>
      </c>
      <c r="F24" s="134"/>
      <c r="G24" s="76"/>
    </row>
    <row r="25" spans="1:7" s="22" customFormat="1" ht="25.5" customHeight="1" thickBot="1">
      <c r="A25" s="53">
        <v>4300</v>
      </c>
      <c r="B25" s="82" t="s">
        <v>11</v>
      </c>
      <c r="C25" s="172"/>
      <c r="D25" s="58"/>
      <c r="E25" s="151"/>
      <c r="F25" s="60"/>
      <c r="G25" s="54">
        <v>46204</v>
      </c>
    </row>
    <row r="26" spans="1:7" s="22" customFormat="1" ht="35.25" customHeight="1" thickBot="1" thickTop="1">
      <c r="A26" s="65">
        <v>921</v>
      </c>
      <c r="B26" s="107" t="s">
        <v>16</v>
      </c>
      <c r="C26" s="175"/>
      <c r="D26" s="142"/>
      <c r="E26" s="149">
        <f>E32</f>
        <v>30000</v>
      </c>
      <c r="F26" s="57">
        <f>F27</f>
        <v>1000</v>
      </c>
      <c r="G26" s="102">
        <f>G32+G27</f>
        <v>31000</v>
      </c>
    </row>
    <row r="27" spans="1:7" s="22" customFormat="1" ht="14.25" customHeight="1" thickTop="1">
      <c r="A27" s="66">
        <v>92106</v>
      </c>
      <c r="B27" s="89" t="s">
        <v>47</v>
      </c>
      <c r="C27" s="176" t="s">
        <v>31</v>
      </c>
      <c r="D27" s="124"/>
      <c r="E27" s="150"/>
      <c r="F27" s="56">
        <f>SUM(F28)</f>
        <v>1000</v>
      </c>
      <c r="G27" s="97">
        <f>SUM(G28)</f>
        <v>1000</v>
      </c>
    </row>
    <row r="28" spans="1:7" s="22" customFormat="1" ht="27.75" customHeight="1">
      <c r="A28" s="154"/>
      <c r="B28" s="185" t="s">
        <v>54</v>
      </c>
      <c r="C28" s="183"/>
      <c r="D28" s="155"/>
      <c r="E28" s="156"/>
      <c r="F28" s="91">
        <f>SUM(F29:F31)</f>
        <v>1000</v>
      </c>
      <c r="G28" s="157">
        <f>SUM(G29:G31)</f>
        <v>1000</v>
      </c>
    </row>
    <row r="29" spans="1:7" s="22" customFormat="1" ht="30" customHeight="1">
      <c r="A29" s="186">
        <v>6050</v>
      </c>
      <c r="B29" s="187" t="s">
        <v>23</v>
      </c>
      <c r="C29" s="188"/>
      <c r="D29" s="162"/>
      <c r="E29" s="189"/>
      <c r="F29" s="212">
        <v>1000</v>
      </c>
      <c r="G29" s="191"/>
    </row>
    <row r="30" spans="1:7" s="22" customFormat="1" ht="27" customHeight="1">
      <c r="A30" s="53">
        <v>6058</v>
      </c>
      <c r="B30" s="55" t="s">
        <v>23</v>
      </c>
      <c r="C30" s="177"/>
      <c r="D30" s="58"/>
      <c r="E30" s="151"/>
      <c r="F30" s="120"/>
      <c r="G30" s="93">
        <v>700</v>
      </c>
    </row>
    <row r="31" spans="1:7" s="22" customFormat="1" ht="33.75" customHeight="1">
      <c r="A31" s="186">
        <v>6059</v>
      </c>
      <c r="B31" s="187" t="s">
        <v>23</v>
      </c>
      <c r="C31" s="188"/>
      <c r="D31" s="162"/>
      <c r="E31" s="189"/>
      <c r="F31" s="190"/>
      <c r="G31" s="191">
        <v>300</v>
      </c>
    </row>
    <row r="32" spans="1:7" s="22" customFormat="1" ht="15" customHeight="1">
      <c r="A32" s="61">
        <v>92116</v>
      </c>
      <c r="B32" s="158" t="s">
        <v>37</v>
      </c>
      <c r="C32" s="184" t="s">
        <v>17</v>
      </c>
      <c r="D32" s="159"/>
      <c r="E32" s="160">
        <f>E33</f>
        <v>30000</v>
      </c>
      <c r="F32" s="62"/>
      <c r="G32" s="161">
        <f>G34</f>
        <v>30000</v>
      </c>
    </row>
    <row r="33" spans="1:7" s="22" customFormat="1" ht="69" customHeight="1">
      <c r="A33" s="53">
        <v>2320</v>
      </c>
      <c r="B33" s="82" t="s">
        <v>46</v>
      </c>
      <c r="C33" s="182"/>
      <c r="D33" s="58"/>
      <c r="E33" s="151">
        <v>30000</v>
      </c>
      <c r="F33" s="60"/>
      <c r="G33" s="93"/>
    </row>
    <row r="34" spans="1:7" s="22" customFormat="1" ht="33" customHeight="1" thickBot="1">
      <c r="A34" s="128">
        <v>2480</v>
      </c>
      <c r="B34" s="87" t="s">
        <v>22</v>
      </c>
      <c r="C34" s="182"/>
      <c r="D34" s="58"/>
      <c r="E34" s="151"/>
      <c r="F34" s="60"/>
      <c r="G34" s="100">
        <v>30000</v>
      </c>
    </row>
    <row r="35" spans="1:7" s="30" customFormat="1" ht="17.25" customHeight="1" thickBot="1" thickTop="1">
      <c r="A35" s="28"/>
      <c r="B35" s="29" t="s">
        <v>8</v>
      </c>
      <c r="C35" s="48"/>
      <c r="D35" s="152"/>
      <c r="E35" s="153">
        <f>E26+E22</f>
        <v>76204</v>
      </c>
      <c r="F35" s="108">
        <f>F11+F26+F22+F18</f>
        <v>122700</v>
      </c>
      <c r="G35" s="110">
        <f>G11+G26+G22+G18</f>
        <v>198904</v>
      </c>
    </row>
    <row r="36" spans="1:7" s="36" customFormat="1" ht="15" customHeight="1" thickBot="1" thickTop="1">
      <c r="A36" s="37"/>
      <c r="B36" s="34" t="s">
        <v>15</v>
      </c>
      <c r="C36" s="34"/>
      <c r="D36" s="34"/>
      <c r="E36" s="109"/>
      <c r="F36" s="42">
        <f>G35-F35</f>
        <v>76204</v>
      </c>
      <c r="G36" s="35"/>
    </row>
    <row r="37" ht="16.5" thickTop="1"/>
  </sheetData>
  <mergeCells count="1">
    <mergeCell ref="D8:E8"/>
  </mergeCells>
  <printOptions horizontalCentered="1"/>
  <pageMargins left="0.3937007874015748" right="0" top="0.984251968503937" bottom="0.5905511811023623" header="0.5118110236220472" footer="0"/>
  <pageSetup firstPageNumber="5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Liwak</cp:lastModifiedBy>
  <cp:lastPrinted>2008-02-12T09:29:26Z</cp:lastPrinted>
  <dcterms:created xsi:type="dcterms:W3CDTF">2000-03-17T13:30:26Z</dcterms:created>
  <dcterms:modified xsi:type="dcterms:W3CDTF">2008-02-19T08:35:18Z</dcterms:modified>
  <cp:category/>
  <cp:version/>
  <cp:contentType/>
  <cp:contentStatus/>
</cp:coreProperties>
</file>