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1'!$8:$10</definedName>
    <definedName name="_xlnm.Print_Titles" localSheetId="1">'zał 2'!$8:$10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<sst xmlns="http://schemas.openxmlformats.org/spreadsheetml/2006/main" count="180" uniqueCount="114">
  <si>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</si>
  <si>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</si>
  <si>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</si>
  <si>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</si>
  <si>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</si>
  <si>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</si>
  <si>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</si>
  <si>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</si>
  <si>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</si>
  <si>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</si>
  <si>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</si>
  <si>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</si>
  <si>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IK</t>
  </si>
  <si>
    <t>Pozostała działalność</t>
  </si>
  <si>
    <t>Zakup usług remontowych</t>
  </si>
  <si>
    <t>TRANSPORT I ŁĄCZNOŚĆ</t>
  </si>
  <si>
    <t>Drogi publiczne gminne</t>
  </si>
  <si>
    <t>Zakup usług pozostałych</t>
  </si>
  <si>
    <t>Wydatki inwestycyjne jednostek budżetowych</t>
  </si>
  <si>
    <t>Zakup materiałów i wyposażenia</t>
  </si>
  <si>
    <t>ADMINISTRACJA PUBLICZNA</t>
  </si>
  <si>
    <t>Składki na ubezpieczenia społeczne</t>
  </si>
  <si>
    <t>OŚWIATA I WYCHOWANIE</t>
  </si>
  <si>
    <t>E</t>
  </si>
  <si>
    <t>Szkoły podstawowe</t>
  </si>
  <si>
    <t>Wynagrodzenia osobowe pracowników</t>
  </si>
  <si>
    <t>Dodatkowe wynagrodzenia roczne</t>
  </si>
  <si>
    <t>Wynagrodzenia bezosobowe</t>
  </si>
  <si>
    <t>Zakup energii</t>
  </si>
  <si>
    <t>Opłaty z tytułu zakupu usług telekomunikacyjnych telefonii komórkowej</t>
  </si>
  <si>
    <t>Odpisy na ZFŚS</t>
  </si>
  <si>
    <t>Podróże służbowe krajowe</t>
  </si>
  <si>
    <t>Podróże służbowe zagraniczne</t>
  </si>
  <si>
    <t>Szkolenia pracowników niebędących członkami korpusu służby cywilnej</t>
  </si>
  <si>
    <t>KS</t>
  </si>
  <si>
    <t>EDUKACYJNA OPIEKA WYCHOWAWCZA</t>
  </si>
  <si>
    <t>GOSPODARKA KOMUNALNA I OCHRONA ŚRODOWISKA</t>
  </si>
  <si>
    <t>Różne opłaty i składki</t>
  </si>
  <si>
    <t>KULTURA I OCHRONA DZIEDZICTWA NARODOWEGO</t>
  </si>
  <si>
    <t>OGÓŁEM</t>
  </si>
  <si>
    <t>per saldo</t>
  </si>
  <si>
    <t>Załącznik nr 2 do Zarządzenia</t>
  </si>
  <si>
    <t>Zwiększenie</t>
  </si>
  <si>
    <t>Drogi publiczne w miastach na prawach powiatu</t>
  </si>
  <si>
    <t>Zakup usług obejmujących wykonanie ekspertyz, analiz i opinii</t>
  </si>
  <si>
    <t>ul. Batalionów Chłopskich</t>
  </si>
  <si>
    <t>Dodatkowe wynagrodzenie roczne</t>
  </si>
  <si>
    <t>Składki na Fundusz Pracy</t>
  </si>
  <si>
    <t>Licea ogólnokształcące</t>
  </si>
  <si>
    <t>Zakupy akcesoriów komputerowych, w tym programów i licencji</t>
  </si>
  <si>
    <t>Centrum Kształcenia Ustawicznego</t>
  </si>
  <si>
    <t>POZOSTAŁE ZADANIA W ZAKRESIE POLITYKI SPOŁECZNEJ</t>
  </si>
  <si>
    <t>Placówki wychowania pozaszkolnego - MDK</t>
  </si>
  <si>
    <t>Biblioteki</t>
  </si>
  <si>
    <t>Dotacja podmiotowa z budżetu dla samorządowej instytucji kultury</t>
  </si>
  <si>
    <t>Zakup materiałów i wyposażenia - nagrody, puchary</t>
  </si>
  <si>
    <t>OCHRONA ZDROWIA</t>
  </si>
  <si>
    <t>Programy polityki zdrowotnej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</si>
  <si>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</si>
  <si>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</si>
  <si>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Komendy powiatowe policji</t>
  </si>
  <si>
    <t>Wpłaty od jednostek na fundusz celowy</t>
  </si>
  <si>
    <t>Muzea</t>
  </si>
  <si>
    <t>Komisje poborowe</t>
  </si>
  <si>
    <t xml:space="preserve">Opłaty z tytułu zakupu usług telekomunikacyjnych telefonii stacjonarnej </t>
  </si>
  <si>
    <t>Pomoc materialna dla uczniów</t>
  </si>
  <si>
    <t>Stypendia oraz inne formy pomocy dla uczniów</t>
  </si>
  <si>
    <r>
      <t xml:space="preserve">Dotacje celowe z budżetu na finansowanie lub dofinansowanie kosztów realizacji inwestycji i zakupów inwestycyjnych innych jednostek sektora finansów publicznych - </t>
    </r>
    <r>
      <rPr>
        <i/>
        <sz val="11"/>
        <rFont val="Times New Roman"/>
        <family val="1"/>
      </rPr>
      <t xml:space="preserve">elewacja </t>
    </r>
  </si>
  <si>
    <r>
      <t xml:space="preserve">Wydatki inwestycyjne jednostek budżetowych - </t>
    </r>
    <r>
      <rPr>
        <i/>
        <sz val="11"/>
        <rFont val="Times New Roman"/>
        <family val="1"/>
      </rPr>
      <t xml:space="preserve">elewacja </t>
    </r>
  </si>
  <si>
    <t>Przeprawa przez J. Jamno</t>
  </si>
  <si>
    <t xml:space="preserve">Wydatki inwestycyjne jednostek budżetowych </t>
  </si>
  <si>
    <t>Pozostałe zadania w zakresie kultury</t>
  </si>
  <si>
    <t>Ewidencja dróg</t>
  </si>
  <si>
    <t>Ochrona zabytków i opieka nad zabytkami</t>
  </si>
  <si>
    <t>Zakup usług remontowo-konserwatorskich dotyczących obiektów zabytkowych będących w użytkowaniu jednostek budżetowych</t>
  </si>
  <si>
    <t>Rehabilitacja zawodowa i społeczna osób niepełnosprawnych</t>
  </si>
  <si>
    <t>Zakup usług pozostałych - Warsztaty Terapii Zajęciowej</t>
  </si>
  <si>
    <t>Wpłaty od jednostek na fundusz celowy na finansowanie lub dofinansowanie zadań inwestycyjnych</t>
  </si>
  <si>
    <t>Zakup usług do sieci Internet</t>
  </si>
  <si>
    <t>BRM</t>
  </si>
  <si>
    <t>RWZ</t>
  </si>
  <si>
    <t>Concerto ACT 2</t>
  </si>
  <si>
    <t>SO</t>
  </si>
  <si>
    <t>BZK</t>
  </si>
  <si>
    <t>Dotacja celowa z budżetu dla pozostałych jednostek zaliczanych do sektora finansów publicznych</t>
  </si>
  <si>
    <t>Dotacje celowe przekazane z budżetu państwa na realizację własnych zadań bieżących gmin</t>
  </si>
  <si>
    <t>Dotacje celowe przekazane z budżetu państwa na realizację bieżących  zadań własnych powiatu</t>
  </si>
  <si>
    <t xml:space="preserve">Wydatki na zakupy inwestycyjne jednostek budżetowych </t>
  </si>
  <si>
    <t>Wynagrodzenia osobowe pracowników - środki z dotacji celowej na naukę j. angielskiego w klasach I</t>
  </si>
  <si>
    <t>Wynagrodzenia osobowe pracowników - odprawy emerytalne</t>
  </si>
  <si>
    <t>I Liceum Ogólnokształcące</t>
  </si>
  <si>
    <t>II Liceum Ogólnokształcące</t>
  </si>
  <si>
    <t>Zespół Szkół Nr 2</t>
  </si>
  <si>
    <t>Zespół Szkół Nr 3</t>
  </si>
  <si>
    <t>Zespół Szkół Nr 1</t>
  </si>
  <si>
    <t>Zespół Szkół Nr 8</t>
  </si>
  <si>
    <t>Zespół Szkół Nr 9</t>
  </si>
  <si>
    <t>Zespół Szkół Nr 10</t>
  </si>
  <si>
    <t>Zespół Szkół Nr 7</t>
  </si>
  <si>
    <t>CKU</t>
  </si>
  <si>
    <t>Stypendia - środki wydziału</t>
  </si>
  <si>
    <t>ZMIANY  PLANU  DOCHODÓW  I  WYDATKÓW  NA  ZADANIA  WŁASNE  GMINY  W  2007  ROKU</t>
  </si>
  <si>
    <r>
      <t>Zakup usług remontowych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RO "Tysiąclecie"</t>
    </r>
  </si>
  <si>
    <t>ZMIANY  PLANU  DOCHODÓW  I  WYDATKÓW  NA  ZADANIA  WŁASNE  POWIATU  W  2007  ROKU</t>
  </si>
  <si>
    <r>
      <t>Dotacje celowe z budżetu na finansowanie lub dofinansowanie kosztów realizacji inwestycji i zakupów inwestycyjnych innych jednostek sektora finansów publicznych</t>
    </r>
    <r>
      <rPr>
        <i/>
        <sz val="11"/>
        <rFont val="Times New Roman"/>
        <family val="1"/>
      </rPr>
      <t xml:space="preserve"> - remont stropu i konserwacja polichromii</t>
    </r>
  </si>
  <si>
    <r>
      <t xml:space="preserve">Dotacja podmiotowa z budżetu dla samorządowej instytucji kultury </t>
    </r>
    <r>
      <rPr>
        <i/>
        <sz val="11"/>
        <rFont val="Times New Roman"/>
        <family val="1"/>
      </rPr>
      <t xml:space="preserve"> - remont stropu i konserwacja polichromii</t>
    </r>
  </si>
  <si>
    <t xml:space="preserve">                          Załącznik nr 3 do Zarządzenia</t>
  </si>
  <si>
    <t xml:space="preserve">                          Prezydenta Miasta Koszalina</t>
  </si>
  <si>
    <t>ZMIANY  W  PLANIE  WYDATKÓW  NA  ZADANIA  ZLECONE  POWIATOWI  Z  ZAKRESU  ADMINISTRACJI  RZĄDOWEJ                                                                     W  2007  ROKU</t>
  </si>
  <si>
    <t>Nr  63 / 244 / 07</t>
  </si>
  <si>
    <t>z dnia  27 kwietnia   2007 r.</t>
  </si>
  <si>
    <t>Nr  63 /  244 / 07</t>
  </si>
  <si>
    <t xml:space="preserve">                          Nr 63 /  244 / 07</t>
  </si>
  <si>
    <t xml:space="preserve">                           z dnia  27 kwietnia  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</si>
</sst>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E"/>
      <family val="1"/>
    </font>
    <font>
      <b/>
      <i/>
      <sz val="12"/>
      <name val="Arial C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>
      <alignment vertical="center" wrapText="1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3" fontId="10" fillId="0" borderId="7" xfId="15" applyFont="1" applyFill="1" applyBorder="1" applyAlignment="1" applyProtection="1">
      <alignment horizontal="left" vertical="center" wrapText="1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43" fontId="9" fillId="0" borderId="15" xfId="15" applyFont="1" applyFill="1" applyBorder="1" applyAlignment="1" applyProtection="1">
      <alignment horizontal="left" vertical="center" wrapText="1"/>
      <protection locked="0"/>
    </xf>
    <xf numFmtId="43" fontId="9" fillId="0" borderId="20" xfId="15" applyFont="1" applyFill="1" applyBorder="1" applyAlignment="1" applyProtection="1">
      <alignment horizontal="left" vertical="center" wrapText="1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43" fontId="10" fillId="0" borderId="32" xfId="15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43" fontId="9" fillId="0" borderId="28" xfId="15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" fontId="13" fillId="0" borderId="17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lef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64" fontId="15" fillId="0" borderId="15" xfId="18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44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/>
      <protection locked="0"/>
    </xf>
    <xf numFmtId="0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NumberFormat="1" applyFont="1" applyFill="1" applyBorder="1" applyAlignment="1" applyProtection="1">
      <alignment vertical="center"/>
      <protection locked="0"/>
    </xf>
    <xf numFmtId="0" fontId="9" fillId="0" borderId="48" xfId="0" applyNumberFormat="1" applyFont="1" applyFill="1" applyBorder="1" applyAlignment="1" applyProtection="1">
      <alignment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36" xfId="0" applyFont="1" applyBorder="1" applyAlignment="1">
      <alignment vertical="center"/>
    </xf>
    <xf numFmtId="0" fontId="13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vertical="center" wrapText="1"/>
    </xf>
    <xf numFmtId="3" fontId="13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9" fontId="14" fillId="0" borderId="0" xfId="17" applyFont="1" applyFill="1" applyBorder="1" applyAlignment="1" applyProtection="1">
      <alignment wrapText="1"/>
      <protection locked="0"/>
    </xf>
    <xf numFmtId="0" fontId="9" fillId="0" borderId="38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1" fillId="0" borderId="54" xfId="0" applyFont="1" applyBorder="1" applyAlignment="1">
      <alignment vertical="center" wrapText="1"/>
    </xf>
    <xf numFmtId="0" fontId="2" fillId="0" borderId="55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25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vertical="center"/>
    </xf>
    <xf numFmtId="0" fontId="21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3" fontId="21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46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25" xfId="0" applyNumberFormat="1" applyFont="1" applyFill="1" applyBorder="1" applyAlignment="1" applyProtection="1">
      <alignment vertical="center"/>
      <protection locked="0"/>
    </xf>
    <xf numFmtId="3" fontId="21" fillId="0" borderId="24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3" fontId="21" fillId="0" borderId="7" xfId="15" applyFont="1" applyFill="1" applyBorder="1" applyAlignment="1" applyProtection="1">
      <alignment horizontal="left" vertical="center" wrapText="1"/>
      <protection locked="0"/>
    </xf>
    <xf numFmtId="43" fontId="21" fillId="0" borderId="54" xfId="15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" fillId="0" borderId="6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25390625" style="1" customWidth="1"/>
    <col min="2" max="2" width="41.00390625" style="1" customWidth="1"/>
    <col min="3" max="3" width="6.875" style="1" customWidth="1"/>
    <col min="4" max="4" width="13.375" style="1" customWidth="1"/>
    <col min="5" max="6" width="15.25390625" style="1" customWidth="1"/>
    <col min="7" max="16384" width="10.00390625" style="1" customWidth="1"/>
  </cols>
  <sheetData>
    <row r="1" ht="13.5" customHeight="1">
      <c r="E1" s="2" t="s">
        <v>0</v>
      </c>
    </row>
    <row r="2" spans="1:5" ht="13.5" customHeight="1">
      <c r="A2" s="3"/>
      <c r="B2" s="4"/>
      <c r="C2" s="5"/>
      <c r="D2" s="5"/>
      <c r="E2" s="6" t="s">
        <v>109</v>
      </c>
    </row>
    <row r="3" spans="1:5" ht="13.5" customHeight="1">
      <c r="A3" s="3"/>
      <c r="B3" s="4"/>
      <c r="C3" s="5"/>
      <c r="D3" s="5"/>
      <c r="E3" s="6" t="s">
        <v>1</v>
      </c>
    </row>
    <row r="4" spans="1:5" ht="13.5" customHeight="1">
      <c r="A4" s="3"/>
      <c r="B4" s="4"/>
      <c r="C4" s="5"/>
      <c r="D4" s="5"/>
      <c r="E4" s="6" t="s">
        <v>110</v>
      </c>
    </row>
    <row r="5" spans="1:5" ht="13.5" customHeight="1">
      <c r="A5" s="3"/>
      <c r="B5" s="4"/>
      <c r="C5" s="5"/>
      <c r="D5" s="5"/>
      <c r="E5" s="6"/>
    </row>
    <row r="6" spans="1:6" s="11" customFormat="1" ht="40.5" customHeight="1">
      <c r="A6" s="7" t="s">
        <v>101</v>
      </c>
      <c r="B6" s="8"/>
      <c r="C6" s="9"/>
      <c r="D6" s="9"/>
      <c r="E6" s="10"/>
      <c r="F6" s="10"/>
    </row>
    <row r="7" spans="1:6" s="11" customFormat="1" ht="16.5" customHeight="1" thickBot="1">
      <c r="A7" s="7"/>
      <c r="B7" s="8"/>
      <c r="C7" s="9"/>
      <c r="D7" s="9"/>
      <c r="F7" s="12" t="s">
        <v>2</v>
      </c>
    </row>
    <row r="8" spans="1:6" s="19" customFormat="1" ht="21.75" customHeight="1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8"/>
    </row>
    <row r="9" spans="1:6" s="19" customFormat="1" ht="12.75" customHeight="1">
      <c r="A9" s="20" t="s">
        <v>8</v>
      </c>
      <c r="B9" s="21"/>
      <c r="C9" s="22" t="s">
        <v>9</v>
      </c>
      <c r="D9" s="23" t="s">
        <v>10</v>
      </c>
      <c r="E9" s="24" t="s">
        <v>11</v>
      </c>
      <c r="F9" s="25" t="s">
        <v>10</v>
      </c>
    </row>
    <row r="10" spans="1:6" s="31" customFormat="1" ht="12" thickBot="1">
      <c r="A10" s="26">
        <v>1</v>
      </c>
      <c r="B10" s="27">
        <v>2</v>
      </c>
      <c r="C10" s="27">
        <v>3</v>
      </c>
      <c r="D10" s="28">
        <v>4</v>
      </c>
      <c r="E10" s="29">
        <v>5</v>
      </c>
      <c r="F10" s="30">
        <v>6</v>
      </c>
    </row>
    <row r="11" spans="1:6" s="31" customFormat="1" ht="18.75" customHeight="1" thickBot="1" thickTop="1">
      <c r="A11" s="32">
        <v>600</v>
      </c>
      <c r="B11" s="33" t="s">
        <v>15</v>
      </c>
      <c r="C11" s="34" t="s">
        <v>12</v>
      </c>
      <c r="D11" s="35"/>
      <c r="E11" s="36">
        <f>E12+E17</f>
        <v>512020</v>
      </c>
      <c r="F11" s="37">
        <f>F12+F17</f>
        <v>241020</v>
      </c>
    </row>
    <row r="12" spans="1:6" s="31" customFormat="1" ht="15" thickTop="1">
      <c r="A12" s="38">
        <v>60016</v>
      </c>
      <c r="B12" s="39" t="s">
        <v>16</v>
      </c>
      <c r="C12" s="40"/>
      <c r="D12" s="41"/>
      <c r="E12" s="42">
        <f>SUM(E13:E13)</f>
        <v>500000</v>
      </c>
      <c r="F12" s="43">
        <f>SUM(F13:F13)</f>
        <v>200000</v>
      </c>
    </row>
    <row r="13" spans="1:6" s="31" customFormat="1" ht="20.25" customHeight="1">
      <c r="A13" s="44">
        <v>6050</v>
      </c>
      <c r="B13" s="48" t="s">
        <v>18</v>
      </c>
      <c r="C13" s="45"/>
      <c r="D13" s="46"/>
      <c r="E13" s="47">
        <f>E14+E15</f>
        <v>500000</v>
      </c>
      <c r="F13" s="49">
        <f>F14+F15</f>
        <v>200000</v>
      </c>
    </row>
    <row r="14" spans="1:6" s="200" customFormat="1" ht="15.75" customHeight="1">
      <c r="A14" s="194"/>
      <c r="B14" s="195" t="s">
        <v>69</v>
      </c>
      <c r="C14" s="196"/>
      <c r="D14" s="197"/>
      <c r="E14" s="198"/>
      <c r="F14" s="199">
        <v>200000</v>
      </c>
    </row>
    <row r="15" spans="1:6" s="200" customFormat="1" ht="17.25" customHeight="1">
      <c r="A15" s="194"/>
      <c r="B15" s="195" t="s">
        <v>45</v>
      </c>
      <c r="C15" s="196"/>
      <c r="D15" s="197"/>
      <c r="E15" s="198">
        <v>500000</v>
      </c>
      <c r="F15" s="199"/>
    </row>
    <row r="16" spans="1:6" s="31" customFormat="1" ht="15.75" hidden="1" thickBot="1">
      <c r="A16" s="44"/>
      <c r="B16" s="73"/>
      <c r="C16" s="45"/>
      <c r="D16" s="74"/>
      <c r="E16" s="76"/>
      <c r="F16" s="49"/>
    </row>
    <row r="17" spans="1:6" s="31" customFormat="1" ht="14.25">
      <c r="A17" s="50">
        <v>60095</v>
      </c>
      <c r="B17" s="170" t="s">
        <v>13</v>
      </c>
      <c r="C17" s="51"/>
      <c r="D17" s="52"/>
      <c r="E17" s="53">
        <f>SUM(E18:E21)</f>
        <v>12020</v>
      </c>
      <c r="F17" s="54">
        <f>SUM(F18:F21)</f>
        <v>41020</v>
      </c>
    </row>
    <row r="18" spans="1:6" s="31" customFormat="1" ht="15">
      <c r="A18" s="44">
        <v>4040</v>
      </c>
      <c r="B18" s="73" t="s">
        <v>26</v>
      </c>
      <c r="C18" s="45"/>
      <c r="D18" s="74"/>
      <c r="E18" s="47">
        <v>6020</v>
      </c>
      <c r="F18" s="49"/>
    </row>
    <row r="19" spans="1:6" s="31" customFormat="1" ht="30">
      <c r="A19" s="44">
        <v>4390</v>
      </c>
      <c r="B19" s="73" t="s">
        <v>44</v>
      </c>
      <c r="C19" s="45"/>
      <c r="D19" s="74"/>
      <c r="E19" s="47">
        <v>6000</v>
      </c>
      <c r="F19" s="49"/>
    </row>
    <row r="20" spans="1:6" s="31" customFormat="1" ht="30">
      <c r="A20" s="44">
        <v>4700</v>
      </c>
      <c r="B20" s="73" t="s">
        <v>33</v>
      </c>
      <c r="C20" s="45"/>
      <c r="D20" s="74"/>
      <c r="E20" s="76"/>
      <c r="F20" s="49">
        <v>6000</v>
      </c>
    </row>
    <row r="21" spans="1:6" s="31" customFormat="1" ht="30.75" thickBot="1">
      <c r="A21" s="44">
        <v>6060</v>
      </c>
      <c r="B21" s="73" t="s">
        <v>87</v>
      </c>
      <c r="C21" s="45"/>
      <c r="D21" s="74"/>
      <c r="E21" s="76"/>
      <c r="F21" s="49">
        <v>35020</v>
      </c>
    </row>
    <row r="22" spans="1:6" s="31" customFormat="1" ht="20.25" customHeight="1" thickBot="1" thickTop="1">
      <c r="A22" s="56">
        <v>801</v>
      </c>
      <c r="B22" s="77" t="s">
        <v>22</v>
      </c>
      <c r="C22" s="57" t="s">
        <v>23</v>
      </c>
      <c r="D22" s="152">
        <f>D23</f>
        <v>105350</v>
      </c>
      <c r="E22" s="36">
        <f>E23+E29</f>
        <v>5000</v>
      </c>
      <c r="F22" s="37">
        <f>F23+F29</f>
        <v>105350</v>
      </c>
    </row>
    <row r="23" spans="1:6" s="31" customFormat="1" ht="18.75" customHeight="1" thickTop="1">
      <c r="A23" s="60">
        <v>80101</v>
      </c>
      <c r="B23" s="78" t="s">
        <v>24</v>
      </c>
      <c r="C23" s="61"/>
      <c r="D23" s="154">
        <f>D24</f>
        <v>105350</v>
      </c>
      <c r="E23" s="42"/>
      <c r="F23" s="43">
        <f>SUM(F24:F28)</f>
        <v>105350</v>
      </c>
    </row>
    <row r="24" spans="1:6" s="31" customFormat="1" ht="36" customHeight="1">
      <c r="A24" s="44">
        <v>2030</v>
      </c>
      <c r="B24" s="65" t="s">
        <v>85</v>
      </c>
      <c r="C24" s="45"/>
      <c r="D24" s="88">
        <v>105350</v>
      </c>
      <c r="E24" s="47"/>
      <c r="F24" s="49"/>
    </row>
    <row r="25" spans="1:6" s="31" customFormat="1" ht="48.75" customHeight="1">
      <c r="A25" s="44">
        <v>4010</v>
      </c>
      <c r="B25" s="65" t="s">
        <v>88</v>
      </c>
      <c r="C25" s="45"/>
      <c r="D25" s="46"/>
      <c r="E25" s="47"/>
      <c r="F25" s="49">
        <v>42713</v>
      </c>
    </row>
    <row r="26" spans="1:6" s="31" customFormat="1" ht="15.75" customHeight="1">
      <c r="A26" s="44">
        <v>4010</v>
      </c>
      <c r="B26" s="65" t="s">
        <v>25</v>
      </c>
      <c r="C26" s="45"/>
      <c r="D26" s="46"/>
      <c r="E26" s="47"/>
      <c r="F26" s="49">
        <v>52224</v>
      </c>
    </row>
    <row r="27" spans="1:6" s="31" customFormat="1" ht="15" customHeight="1">
      <c r="A27" s="44">
        <v>4110</v>
      </c>
      <c r="B27" s="65" t="s">
        <v>21</v>
      </c>
      <c r="C27" s="45"/>
      <c r="D27" s="46"/>
      <c r="E27" s="47"/>
      <c r="F27" s="49">
        <v>9127</v>
      </c>
    </row>
    <row r="28" spans="1:6" s="31" customFormat="1" ht="15.75" customHeight="1">
      <c r="A28" s="44">
        <v>4120</v>
      </c>
      <c r="B28" s="65" t="s">
        <v>47</v>
      </c>
      <c r="C28" s="45"/>
      <c r="D28" s="46"/>
      <c r="E28" s="47"/>
      <c r="F28" s="49">
        <v>1286</v>
      </c>
    </row>
    <row r="29" spans="1:6" s="69" customFormat="1" ht="19.5" customHeight="1">
      <c r="A29" s="50">
        <v>80195</v>
      </c>
      <c r="B29" s="85" t="s">
        <v>13</v>
      </c>
      <c r="C29" s="51" t="s">
        <v>79</v>
      </c>
      <c r="D29" s="52"/>
      <c r="E29" s="53">
        <f>SUM(E30:E30)</f>
        <v>5000</v>
      </c>
      <c r="F29" s="54"/>
    </row>
    <row r="30" spans="1:6" s="69" customFormat="1" ht="18.75" customHeight="1" thickBot="1">
      <c r="A30" s="44">
        <v>4270</v>
      </c>
      <c r="B30" s="67" t="s">
        <v>102</v>
      </c>
      <c r="C30" s="45"/>
      <c r="D30" s="46"/>
      <c r="E30" s="47">
        <v>5000</v>
      </c>
      <c r="F30" s="49"/>
    </row>
    <row r="31" spans="1:6" s="69" customFormat="1" ht="19.5" customHeight="1" thickBot="1" thickTop="1">
      <c r="A31" s="32">
        <v>851</v>
      </c>
      <c r="B31" s="77" t="s">
        <v>56</v>
      </c>
      <c r="C31" s="34" t="s">
        <v>34</v>
      </c>
      <c r="D31" s="35"/>
      <c r="E31" s="36">
        <f>E32</f>
        <v>12700</v>
      </c>
      <c r="F31" s="37">
        <f>F32</f>
        <v>12700</v>
      </c>
    </row>
    <row r="32" spans="1:6" s="69" customFormat="1" ht="18.75" customHeight="1" thickTop="1">
      <c r="A32" s="38">
        <v>85149</v>
      </c>
      <c r="B32" s="78" t="s">
        <v>57</v>
      </c>
      <c r="C32" s="40"/>
      <c r="D32" s="41"/>
      <c r="E32" s="42">
        <f>SUM(E33:E35)</f>
        <v>12700</v>
      </c>
      <c r="F32" s="43">
        <f>F33+F34+F35</f>
        <v>12700</v>
      </c>
    </row>
    <row r="33" spans="1:6" s="69" customFormat="1" ht="45" customHeight="1">
      <c r="A33" s="44">
        <v>2800</v>
      </c>
      <c r="B33" s="65" t="s">
        <v>84</v>
      </c>
      <c r="C33" s="45"/>
      <c r="D33" s="46"/>
      <c r="E33" s="47">
        <v>8150</v>
      </c>
      <c r="F33" s="49"/>
    </row>
    <row r="34" spans="1:6" s="69" customFormat="1" ht="61.5" customHeight="1">
      <c r="A34" s="79">
        <v>2830</v>
      </c>
      <c r="B34" s="80" t="s">
        <v>58</v>
      </c>
      <c r="C34" s="81"/>
      <c r="D34" s="82"/>
      <c r="E34" s="83">
        <v>4550</v>
      </c>
      <c r="F34" s="84"/>
    </row>
    <row r="35" spans="1:6" s="69" customFormat="1" ht="22.5" customHeight="1" thickBot="1">
      <c r="A35" s="44">
        <v>4300</v>
      </c>
      <c r="B35" s="65" t="s">
        <v>17</v>
      </c>
      <c r="C35" s="81"/>
      <c r="D35" s="82"/>
      <c r="E35" s="83"/>
      <c r="F35" s="84">
        <v>12700</v>
      </c>
    </row>
    <row r="36" spans="1:6" s="64" customFormat="1" ht="30.75" customHeight="1" hidden="1" thickBot="1" thickTop="1">
      <c r="A36" s="32">
        <v>853</v>
      </c>
      <c r="B36" s="89" t="s">
        <v>51</v>
      </c>
      <c r="C36" s="34" t="s">
        <v>23</v>
      </c>
      <c r="D36" s="90"/>
      <c r="E36" s="36"/>
      <c r="F36" s="37"/>
    </row>
    <row r="37" spans="1:6" s="64" customFormat="1" ht="29.25" hidden="1" thickTop="1">
      <c r="A37" s="38">
        <v>85311</v>
      </c>
      <c r="B37" s="148" t="s">
        <v>75</v>
      </c>
      <c r="C37" s="91"/>
      <c r="D37" s="92"/>
      <c r="E37" s="42"/>
      <c r="F37" s="43"/>
    </row>
    <row r="38" spans="1:6" s="64" customFormat="1" ht="15" hidden="1">
      <c r="A38" s="44">
        <v>2580</v>
      </c>
      <c r="B38" s="65"/>
      <c r="C38" s="93"/>
      <c r="D38" s="88"/>
      <c r="E38" s="47"/>
      <c r="F38" s="94"/>
    </row>
    <row r="39" spans="1:6" s="64" customFormat="1" ht="30.75" customHeight="1" hidden="1" thickBot="1">
      <c r="A39" s="44">
        <v>4300</v>
      </c>
      <c r="B39" s="65" t="s">
        <v>76</v>
      </c>
      <c r="C39" s="93"/>
      <c r="D39" s="88"/>
      <c r="E39" s="47"/>
      <c r="F39" s="94"/>
    </row>
    <row r="40" spans="1:6" s="64" customFormat="1" ht="30.75" customHeight="1" thickBot="1" thickTop="1">
      <c r="A40" s="32">
        <v>854</v>
      </c>
      <c r="B40" s="89" t="s">
        <v>35</v>
      </c>
      <c r="C40" s="34" t="s">
        <v>23</v>
      </c>
      <c r="D40" s="90">
        <f>D41</f>
        <v>533722</v>
      </c>
      <c r="E40" s="36"/>
      <c r="F40" s="37">
        <f>F41</f>
        <v>533722</v>
      </c>
    </row>
    <row r="41" spans="1:6" s="64" customFormat="1" ht="15" thickTop="1">
      <c r="A41" s="38">
        <v>85415</v>
      </c>
      <c r="B41" s="91" t="s">
        <v>65</v>
      </c>
      <c r="C41" s="91"/>
      <c r="D41" s="92">
        <f>D42+D43</f>
        <v>533722</v>
      </c>
      <c r="E41" s="42"/>
      <c r="F41" s="43">
        <f>F42+F43</f>
        <v>533722</v>
      </c>
    </row>
    <row r="42" spans="1:6" s="64" customFormat="1" ht="31.5" customHeight="1">
      <c r="A42" s="44">
        <v>2030</v>
      </c>
      <c r="B42" s="65" t="s">
        <v>85</v>
      </c>
      <c r="C42" s="93"/>
      <c r="D42" s="88">
        <v>533722</v>
      </c>
      <c r="E42" s="47"/>
      <c r="F42" s="94"/>
    </row>
    <row r="43" spans="1:6" s="64" customFormat="1" ht="19.5" customHeight="1" thickBot="1">
      <c r="A43" s="44">
        <v>3240</v>
      </c>
      <c r="B43" s="65" t="s">
        <v>66</v>
      </c>
      <c r="C43" s="93"/>
      <c r="D43" s="88"/>
      <c r="E43" s="47"/>
      <c r="F43" s="94">
        <v>533722</v>
      </c>
    </row>
    <row r="44" spans="1:6" s="64" customFormat="1" ht="30" thickBot="1" thickTop="1">
      <c r="A44" s="32">
        <v>900</v>
      </c>
      <c r="B44" s="100" t="s">
        <v>36</v>
      </c>
      <c r="C44" s="101" t="s">
        <v>80</v>
      </c>
      <c r="D44" s="90"/>
      <c r="E44" s="36">
        <f>E45</f>
        <v>12200</v>
      </c>
      <c r="F44" s="37">
        <f>F45</f>
        <v>12200</v>
      </c>
    </row>
    <row r="45" spans="1:6" s="64" customFormat="1" ht="22.5" customHeight="1" thickTop="1">
      <c r="A45" s="50">
        <v>90095</v>
      </c>
      <c r="B45" s="95" t="s">
        <v>13</v>
      </c>
      <c r="C45" s="95"/>
      <c r="D45" s="96"/>
      <c r="E45" s="53">
        <f>SUM(E47:E50)</f>
        <v>12200</v>
      </c>
      <c r="F45" s="54">
        <f>SUM(F47:F50)</f>
        <v>12200</v>
      </c>
    </row>
    <row r="46" spans="1:6" s="64" customFormat="1" ht="15">
      <c r="A46" s="209"/>
      <c r="B46" s="211" t="s">
        <v>81</v>
      </c>
      <c r="C46" s="97"/>
      <c r="D46" s="98"/>
      <c r="E46" s="99"/>
      <c r="F46" s="210"/>
    </row>
    <row r="47" spans="1:6" s="64" customFormat="1" ht="14.25" customHeight="1">
      <c r="A47" s="44">
        <v>4308</v>
      </c>
      <c r="B47" s="87" t="s">
        <v>17</v>
      </c>
      <c r="C47" s="97"/>
      <c r="D47" s="98"/>
      <c r="E47" s="47"/>
      <c r="F47" s="94">
        <v>10000</v>
      </c>
    </row>
    <row r="48" spans="1:6" s="187" customFormat="1" ht="13.5" customHeight="1">
      <c r="A48" s="182">
        <v>4309</v>
      </c>
      <c r="B48" s="87" t="s">
        <v>17</v>
      </c>
      <c r="C48" s="183"/>
      <c r="D48" s="184"/>
      <c r="E48" s="185"/>
      <c r="F48" s="186">
        <v>2200</v>
      </c>
    </row>
    <row r="49" spans="1:6" s="187" customFormat="1" ht="28.5" customHeight="1">
      <c r="A49" s="182">
        <v>4398</v>
      </c>
      <c r="B49" s="55" t="s">
        <v>44</v>
      </c>
      <c r="C49" s="183"/>
      <c r="D49" s="184"/>
      <c r="E49" s="185">
        <v>10000</v>
      </c>
      <c r="F49" s="186"/>
    </row>
    <row r="50" spans="1:6" s="187" customFormat="1" ht="32.25" customHeight="1" thickBot="1">
      <c r="A50" s="188">
        <v>4399</v>
      </c>
      <c r="B50" s="189" t="s">
        <v>44</v>
      </c>
      <c r="C50" s="190"/>
      <c r="D50" s="191"/>
      <c r="E50" s="192">
        <v>2200</v>
      </c>
      <c r="F50" s="193"/>
    </row>
    <row r="51" spans="1:6" s="103" customFormat="1" ht="30" thickBot="1" thickTop="1">
      <c r="A51" s="32">
        <v>921</v>
      </c>
      <c r="B51" s="100" t="s">
        <v>38</v>
      </c>
      <c r="C51" s="101"/>
      <c r="D51" s="90"/>
      <c r="E51" s="36">
        <f>E52+E54</f>
        <v>200550</v>
      </c>
      <c r="F51" s="37">
        <f>F52+F54</f>
        <v>170000</v>
      </c>
    </row>
    <row r="52" spans="1:6" s="103" customFormat="1" ht="13.5" customHeight="1" thickTop="1">
      <c r="A52" s="38">
        <v>92105</v>
      </c>
      <c r="B52" s="102" t="s">
        <v>71</v>
      </c>
      <c r="C52" s="212" t="s">
        <v>34</v>
      </c>
      <c r="D52" s="92"/>
      <c r="E52" s="42">
        <f>E53</f>
        <v>30550</v>
      </c>
      <c r="F52" s="43"/>
    </row>
    <row r="53" spans="1:6" s="103" customFormat="1" ht="15">
      <c r="A53" s="44">
        <v>4300</v>
      </c>
      <c r="B53" s="73" t="s">
        <v>17</v>
      </c>
      <c r="C53" s="45"/>
      <c r="D53" s="74"/>
      <c r="E53" s="47">
        <v>30550</v>
      </c>
      <c r="F53" s="49"/>
    </row>
    <row r="54" spans="1:6" s="103" customFormat="1" ht="18.75" customHeight="1">
      <c r="A54" s="50">
        <v>92120</v>
      </c>
      <c r="B54" s="170" t="s">
        <v>73</v>
      </c>
      <c r="C54" s="202" t="s">
        <v>12</v>
      </c>
      <c r="D54" s="52"/>
      <c r="E54" s="53">
        <f>SUM(E55:E57)</f>
        <v>170000</v>
      </c>
      <c r="F54" s="54">
        <f>SUM(F55:F57)</f>
        <v>170000</v>
      </c>
    </row>
    <row r="55" spans="1:6" s="103" customFormat="1" ht="15">
      <c r="A55" s="44">
        <v>4170</v>
      </c>
      <c r="B55" s="73" t="s">
        <v>27</v>
      </c>
      <c r="C55" s="201"/>
      <c r="D55" s="74"/>
      <c r="E55" s="47"/>
      <c r="F55" s="49">
        <v>30000</v>
      </c>
    </row>
    <row r="56" spans="1:6" s="103" customFormat="1" ht="15">
      <c r="A56" s="44">
        <v>4270</v>
      </c>
      <c r="B56" s="73" t="s">
        <v>14</v>
      </c>
      <c r="C56" s="201"/>
      <c r="D56" s="74"/>
      <c r="E56" s="47">
        <v>170000</v>
      </c>
      <c r="F56" s="49"/>
    </row>
    <row r="57" spans="1:6" s="103" customFormat="1" ht="45.75" thickBot="1">
      <c r="A57" s="147">
        <v>4340</v>
      </c>
      <c r="B57" s="214" t="s">
        <v>74</v>
      </c>
      <c r="C57" s="201"/>
      <c r="D57" s="74"/>
      <c r="E57" s="47"/>
      <c r="F57" s="49">
        <v>140000</v>
      </c>
    </row>
    <row r="58" spans="1:6" s="109" customFormat="1" ht="18" customHeight="1" thickBot="1" thickTop="1">
      <c r="A58" s="104"/>
      <c r="B58" s="105" t="s">
        <v>39</v>
      </c>
      <c r="C58" s="105"/>
      <c r="D58" s="106">
        <f>D41+D22</f>
        <v>639072</v>
      </c>
      <c r="E58" s="107">
        <f>E11+E22+E31+E40+E44+E51</f>
        <v>742470</v>
      </c>
      <c r="F58" s="108">
        <f>F11+F22+F31+F40+F44+F51</f>
        <v>1074992</v>
      </c>
    </row>
    <row r="59" spans="1:6" s="116" customFormat="1" ht="17.25" thickBot="1" thickTop="1">
      <c r="A59" s="110"/>
      <c r="B59" s="111" t="s">
        <v>40</v>
      </c>
      <c r="C59" s="112"/>
      <c r="D59" s="113"/>
      <c r="E59" s="114">
        <f>F58-E58</f>
        <v>332522</v>
      </c>
      <c r="F59" s="115"/>
    </row>
    <row r="60" s="117" customFormat="1" ht="13.5" thickTop="1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</sheetData>
  <printOptions horizontalCentered="1"/>
  <pageMargins left="0" right="0" top="0.984251968503937" bottom="0.787401574803149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E5" sqref="E5"/>
    </sheetView>
  </sheetViews>
  <sheetFormatPr defaultColWidth="9.00390625" defaultRowHeight="12.75"/>
  <cols>
    <col min="1" max="1" width="7.00390625" style="1" customWidth="1"/>
    <col min="2" max="2" width="41.125" style="1" customWidth="1"/>
    <col min="3" max="3" width="6.875" style="1" customWidth="1"/>
    <col min="4" max="4" width="12.875" style="1" customWidth="1"/>
    <col min="5" max="6" width="15.00390625" style="1" customWidth="1"/>
    <col min="7" max="16384" width="10.00390625" style="1" customWidth="1"/>
  </cols>
  <sheetData>
    <row r="1" spans="2:5" ht="10.5" customHeight="1">
      <c r="B1" s="118"/>
      <c r="C1" s="2"/>
      <c r="D1" s="2"/>
      <c r="E1" s="2" t="s">
        <v>41</v>
      </c>
    </row>
    <row r="2" spans="1:5" ht="9.75" customHeight="1">
      <c r="A2" s="3"/>
      <c r="B2" s="4"/>
      <c r="C2" s="6"/>
      <c r="D2" s="6"/>
      <c r="E2" s="6" t="s">
        <v>111</v>
      </c>
    </row>
    <row r="3" spans="1:5" ht="12" customHeight="1">
      <c r="A3" s="3"/>
      <c r="B3" s="4"/>
      <c r="C3" s="6"/>
      <c r="D3" s="6"/>
      <c r="E3" s="6" t="s">
        <v>1</v>
      </c>
    </row>
    <row r="4" spans="1:5" ht="12" customHeight="1">
      <c r="A4" s="3"/>
      <c r="B4" s="4"/>
      <c r="C4" s="6"/>
      <c r="D4" s="6"/>
      <c r="E4" s="6" t="s">
        <v>110</v>
      </c>
    </row>
    <row r="5" spans="1:5" ht="18.75">
      <c r="A5" s="3"/>
      <c r="B5" s="4"/>
      <c r="C5" s="6"/>
      <c r="D5" s="6"/>
      <c r="E5" s="5"/>
    </row>
    <row r="6" spans="1:6" s="11" customFormat="1" ht="37.5">
      <c r="A6" s="7" t="s">
        <v>103</v>
      </c>
      <c r="B6" s="8"/>
      <c r="C6" s="9"/>
      <c r="D6" s="9"/>
      <c r="E6" s="9"/>
      <c r="F6" s="9"/>
    </row>
    <row r="7" spans="1:6" s="11" customFormat="1" ht="12.75" customHeight="1" thickBot="1">
      <c r="A7" s="7"/>
      <c r="B7" s="8"/>
      <c r="C7" s="9"/>
      <c r="D7" s="9"/>
      <c r="E7" s="9"/>
      <c r="F7" s="119" t="s">
        <v>2</v>
      </c>
    </row>
    <row r="8" spans="1:6" s="19" customFormat="1" ht="29.25" customHeight="1">
      <c r="A8" s="13" t="s">
        <v>3</v>
      </c>
      <c r="B8" s="14" t="s">
        <v>4</v>
      </c>
      <c r="C8" s="15" t="s">
        <v>5</v>
      </c>
      <c r="D8" s="207" t="s">
        <v>6</v>
      </c>
      <c r="E8" s="17" t="s">
        <v>7</v>
      </c>
      <c r="F8" s="18"/>
    </row>
    <row r="9" spans="1:6" s="19" customFormat="1" ht="20.25">
      <c r="A9" s="20" t="s">
        <v>8</v>
      </c>
      <c r="B9" s="120"/>
      <c r="C9" s="22" t="s">
        <v>9</v>
      </c>
      <c r="D9" s="208" t="s">
        <v>42</v>
      </c>
      <c r="E9" s="121" t="s">
        <v>11</v>
      </c>
      <c r="F9" s="122" t="s">
        <v>10</v>
      </c>
    </row>
    <row r="10" spans="1:6" s="31" customFormat="1" ht="12" thickBot="1">
      <c r="A10" s="26">
        <v>1</v>
      </c>
      <c r="B10" s="123">
        <v>2</v>
      </c>
      <c r="C10" s="27">
        <v>3</v>
      </c>
      <c r="D10" s="28">
        <v>4</v>
      </c>
      <c r="E10" s="124">
        <v>5</v>
      </c>
      <c r="F10" s="125">
        <v>6</v>
      </c>
    </row>
    <row r="11" spans="1:6" s="31" customFormat="1" ht="19.5" customHeight="1" thickBot="1" thickTop="1">
      <c r="A11" s="32">
        <v>600</v>
      </c>
      <c r="B11" s="126" t="s">
        <v>15</v>
      </c>
      <c r="C11" s="34" t="s">
        <v>12</v>
      </c>
      <c r="D11" s="35"/>
      <c r="E11" s="36">
        <f>E12</f>
        <v>229000</v>
      </c>
      <c r="F11" s="127">
        <f>F12</f>
        <v>500000</v>
      </c>
    </row>
    <row r="12" spans="1:6" s="31" customFormat="1" ht="29.25" thickTop="1">
      <c r="A12" s="38">
        <v>60015</v>
      </c>
      <c r="B12" s="128" t="s">
        <v>43</v>
      </c>
      <c r="C12" s="40"/>
      <c r="D12" s="41"/>
      <c r="E12" s="42">
        <f>SUM(E13:E13)</f>
        <v>229000</v>
      </c>
      <c r="F12" s="129">
        <f>SUM(F13:F13)</f>
        <v>500000</v>
      </c>
    </row>
    <row r="13" spans="1:6" s="31" customFormat="1" ht="15">
      <c r="A13" s="44">
        <v>6050</v>
      </c>
      <c r="B13" s="130" t="s">
        <v>70</v>
      </c>
      <c r="C13" s="45"/>
      <c r="D13" s="46"/>
      <c r="E13" s="47">
        <f>SUM(E14:E16)</f>
        <v>229000</v>
      </c>
      <c r="F13" s="131">
        <f>F14+F15</f>
        <v>500000</v>
      </c>
    </row>
    <row r="14" spans="1:6" s="225" customFormat="1" ht="12.75">
      <c r="A14" s="219"/>
      <c r="B14" s="220" t="s">
        <v>69</v>
      </c>
      <c r="C14" s="221"/>
      <c r="D14" s="222"/>
      <c r="E14" s="223">
        <v>200000</v>
      </c>
      <c r="F14" s="224"/>
    </row>
    <row r="15" spans="1:6" s="225" customFormat="1" ht="12.75">
      <c r="A15" s="219"/>
      <c r="B15" s="220" t="s">
        <v>45</v>
      </c>
      <c r="C15" s="221"/>
      <c r="D15" s="222"/>
      <c r="E15" s="223"/>
      <c r="F15" s="224">
        <v>500000</v>
      </c>
    </row>
    <row r="16" spans="1:6" s="225" customFormat="1" ht="13.5" thickBot="1">
      <c r="A16" s="219"/>
      <c r="B16" s="220" t="s">
        <v>72</v>
      </c>
      <c r="C16" s="221"/>
      <c r="D16" s="222"/>
      <c r="E16" s="223">
        <v>29000</v>
      </c>
      <c r="F16" s="224"/>
    </row>
    <row r="17" spans="1:6" s="134" customFormat="1" ht="39" customHeight="1" thickBot="1" thickTop="1">
      <c r="A17" s="32">
        <v>754</v>
      </c>
      <c r="B17" s="132" t="s">
        <v>59</v>
      </c>
      <c r="C17" s="34" t="s">
        <v>83</v>
      </c>
      <c r="D17" s="133"/>
      <c r="E17" s="36">
        <f>E18</f>
        <v>250000</v>
      </c>
      <c r="F17" s="37">
        <f>F18</f>
        <v>250000</v>
      </c>
    </row>
    <row r="18" spans="1:6" s="31" customFormat="1" ht="18.75" customHeight="1" thickTop="1">
      <c r="A18" s="38">
        <v>75405</v>
      </c>
      <c r="B18" s="135" t="s">
        <v>60</v>
      </c>
      <c r="C18" s="40"/>
      <c r="D18" s="136"/>
      <c r="E18" s="42">
        <f>E19+E20</f>
        <v>250000</v>
      </c>
      <c r="F18" s="43">
        <f>F19+F20</f>
        <v>250000</v>
      </c>
    </row>
    <row r="19" spans="1:6" s="31" customFormat="1" ht="15">
      <c r="A19" s="44">
        <v>3000</v>
      </c>
      <c r="B19" s="130" t="s">
        <v>61</v>
      </c>
      <c r="C19" s="45"/>
      <c r="D19" s="137"/>
      <c r="E19" s="47"/>
      <c r="F19" s="49">
        <v>250000</v>
      </c>
    </row>
    <row r="20" spans="1:6" s="31" customFormat="1" ht="45.75" thickBot="1">
      <c r="A20" s="44">
        <v>6170</v>
      </c>
      <c r="B20" s="130" t="s">
        <v>77</v>
      </c>
      <c r="C20" s="45"/>
      <c r="D20" s="137"/>
      <c r="E20" s="47">
        <v>250000</v>
      </c>
      <c r="F20" s="49"/>
    </row>
    <row r="21" spans="1:6" s="64" customFormat="1" ht="22.5" customHeight="1" thickBot="1" thickTop="1">
      <c r="A21" s="56">
        <v>801</v>
      </c>
      <c r="B21" s="138" t="s">
        <v>22</v>
      </c>
      <c r="C21" s="34" t="s">
        <v>23</v>
      </c>
      <c r="D21" s="139"/>
      <c r="E21" s="140">
        <f>E22+E29+E39</f>
        <v>34389</v>
      </c>
      <c r="F21" s="141">
        <f>F22+F29+F39</f>
        <v>39389</v>
      </c>
    </row>
    <row r="22" spans="1:6" s="64" customFormat="1" ht="16.5" customHeight="1" thickTop="1">
      <c r="A22" s="50">
        <v>80120</v>
      </c>
      <c r="B22" s="142" t="s">
        <v>48</v>
      </c>
      <c r="C22" s="146"/>
      <c r="D22" s="96"/>
      <c r="E22" s="53">
        <f>SUM(E23:E28)</f>
        <v>9994</v>
      </c>
      <c r="F22" s="54">
        <f>SUM(F23:F28)</f>
        <v>9161</v>
      </c>
    </row>
    <row r="23" spans="1:6" s="64" customFormat="1" ht="15">
      <c r="A23" s="44">
        <v>4170</v>
      </c>
      <c r="B23" s="67" t="s">
        <v>27</v>
      </c>
      <c r="C23" s="181"/>
      <c r="D23" s="98"/>
      <c r="E23" s="47"/>
      <c r="F23" s="49">
        <v>6000</v>
      </c>
    </row>
    <row r="24" spans="1:6" s="64" customFormat="1" ht="15">
      <c r="A24" s="44">
        <v>4010</v>
      </c>
      <c r="B24" s="67" t="s">
        <v>25</v>
      </c>
      <c r="C24" s="181"/>
      <c r="D24" s="98"/>
      <c r="E24" s="47">
        <v>6000</v>
      </c>
      <c r="F24" s="49"/>
    </row>
    <row r="25" spans="1:6" s="64" customFormat="1" ht="15">
      <c r="A25" s="44">
        <v>4040</v>
      </c>
      <c r="B25" s="93" t="s">
        <v>46</v>
      </c>
      <c r="C25" s="145"/>
      <c r="D25" s="88"/>
      <c r="E25" s="47">
        <v>2833</v>
      </c>
      <c r="F25" s="49"/>
    </row>
    <row r="26" spans="1:6" s="64" customFormat="1" ht="15">
      <c r="A26" s="44">
        <v>4260</v>
      </c>
      <c r="B26" s="93" t="s">
        <v>28</v>
      </c>
      <c r="C26" s="145"/>
      <c r="D26" s="88"/>
      <c r="E26" s="47">
        <v>1161</v>
      </c>
      <c r="F26" s="49"/>
    </row>
    <row r="27" spans="1:6" s="64" customFormat="1" ht="15">
      <c r="A27" s="44">
        <v>4300</v>
      </c>
      <c r="B27" s="93" t="s">
        <v>17</v>
      </c>
      <c r="C27" s="145"/>
      <c r="D27" s="88"/>
      <c r="E27" s="47"/>
      <c r="F27" s="49">
        <v>2000</v>
      </c>
    </row>
    <row r="28" spans="1:6" s="64" customFormat="1" ht="15">
      <c r="A28" s="44">
        <v>4440</v>
      </c>
      <c r="B28" s="65" t="s">
        <v>30</v>
      </c>
      <c r="C28" s="145"/>
      <c r="D28" s="88"/>
      <c r="E28" s="47"/>
      <c r="F28" s="49">
        <v>1161</v>
      </c>
    </row>
    <row r="29" spans="1:6" s="64" customFormat="1" ht="16.5" customHeight="1">
      <c r="A29" s="50">
        <v>80140</v>
      </c>
      <c r="B29" s="70" t="s">
        <v>50</v>
      </c>
      <c r="C29" s="146"/>
      <c r="D29" s="96"/>
      <c r="E29" s="53">
        <f>SUM(E30:E38)</f>
        <v>19595</v>
      </c>
      <c r="F29" s="54">
        <f>SUM(F30:F38)</f>
        <v>19595</v>
      </c>
    </row>
    <row r="30" spans="1:6" s="64" customFormat="1" ht="15">
      <c r="A30" s="44">
        <v>4010</v>
      </c>
      <c r="B30" s="67" t="s">
        <v>25</v>
      </c>
      <c r="C30" s="181"/>
      <c r="D30" s="98"/>
      <c r="E30" s="99"/>
      <c r="F30" s="49">
        <v>8605</v>
      </c>
    </row>
    <row r="31" spans="1:6" s="64" customFormat="1" ht="15">
      <c r="A31" s="44">
        <v>4040</v>
      </c>
      <c r="B31" s="93" t="s">
        <v>46</v>
      </c>
      <c r="C31" s="145"/>
      <c r="D31" s="88"/>
      <c r="E31" s="47">
        <v>8605</v>
      </c>
      <c r="F31" s="49"/>
    </row>
    <row r="32" spans="1:6" s="64" customFormat="1" ht="15">
      <c r="A32" s="44">
        <v>4210</v>
      </c>
      <c r="B32" s="93" t="s">
        <v>19</v>
      </c>
      <c r="C32" s="145"/>
      <c r="D32" s="88"/>
      <c r="E32" s="47"/>
      <c r="F32" s="49">
        <v>2200</v>
      </c>
    </row>
    <row r="33" spans="1:6" s="64" customFormat="1" ht="15">
      <c r="A33" s="44">
        <v>4300</v>
      </c>
      <c r="B33" s="93" t="s">
        <v>17</v>
      </c>
      <c r="C33" s="145"/>
      <c r="D33" s="88"/>
      <c r="E33" s="47"/>
      <c r="F33" s="49">
        <v>4940</v>
      </c>
    </row>
    <row r="34" spans="1:6" s="64" customFormat="1" ht="15">
      <c r="A34" s="44">
        <v>4350</v>
      </c>
      <c r="B34" s="65" t="s">
        <v>78</v>
      </c>
      <c r="C34" s="145"/>
      <c r="D34" s="88"/>
      <c r="E34" s="47">
        <v>10890</v>
      </c>
      <c r="F34" s="49"/>
    </row>
    <row r="35" spans="1:6" s="64" customFormat="1" ht="30">
      <c r="A35" s="44">
        <v>4360</v>
      </c>
      <c r="B35" s="67" t="s">
        <v>29</v>
      </c>
      <c r="C35" s="145"/>
      <c r="D35" s="88"/>
      <c r="E35" s="47"/>
      <c r="F35" s="49">
        <v>800</v>
      </c>
    </row>
    <row r="36" spans="1:6" s="64" customFormat="1" ht="15">
      <c r="A36" s="44">
        <v>4430</v>
      </c>
      <c r="B36" s="67" t="s">
        <v>37</v>
      </c>
      <c r="C36" s="145"/>
      <c r="D36" s="88"/>
      <c r="E36" s="47"/>
      <c r="F36" s="49">
        <v>650</v>
      </c>
    </row>
    <row r="37" spans="1:6" s="64" customFormat="1" ht="15">
      <c r="A37" s="44">
        <v>4440</v>
      </c>
      <c r="B37" s="65" t="s">
        <v>30</v>
      </c>
      <c r="C37" s="145"/>
      <c r="D37" s="88"/>
      <c r="E37" s="47">
        <v>100</v>
      </c>
      <c r="F37" s="49"/>
    </row>
    <row r="38" spans="1:6" s="64" customFormat="1" ht="30">
      <c r="A38" s="79">
        <v>4750</v>
      </c>
      <c r="B38" s="86" t="s">
        <v>49</v>
      </c>
      <c r="C38" s="143"/>
      <c r="D38" s="144"/>
      <c r="E38" s="83"/>
      <c r="F38" s="84">
        <v>2400</v>
      </c>
    </row>
    <row r="39" spans="1:6" s="64" customFormat="1" ht="18.75" customHeight="1">
      <c r="A39" s="50">
        <v>80195</v>
      </c>
      <c r="B39" s="70" t="s">
        <v>13</v>
      </c>
      <c r="C39" s="146"/>
      <c r="D39" s="96"/>
      <c r="E39" s="53">
        <f>SUM(E40:E44)</f>
        <v>4800</v>
      </c>
      <c r="F39" s="54">
        <f>SUM(F40:F44)</f>
        <v>10633</v>
      </c>
    </row>
    <row r="40" spans="1:6" s="64" customFormat="1" ht="30">
      <c r="A40" s="44">
        <v>4010</v>
      </c>
      <c r="B40" s="67" t="s">
        <v>89</v>
      </c>
      <c r="C40" s="145"/>
      <c r="D40" s="88"/>
      <c r="E40" s="47"/>
      <c r="F40" s="49">
        <v>2833</v>
      </c>
    </row>
    <row r="41" spans="1:6" s="64" customFormat="1" ht="15">
      <c r="A41" s="44">
        <v>4210</v>
      </c>
      <c r="B41" s="67" t="s">
        <v>19</v>
      </c>
      <c r="C41" s="145"/>
      <c r="D41" s="88"/>
      <c r="E41" s="47"/>
      <c r="F41" s="49">
        <v>2800</v>
      </c>
    </row>
    <row r="42" spans="1:6" s="64" customFormat="1" ht="30">
      <c r="A42" s="44">
        <v>4210</v>
      </c>
      <c r="B42" s="67" t="s">
        <v>55</v>
      </c>
      <c r="C42" s="145"/>
      <c r="D42" s="88"/>
      <c r="E42" s="47">
        <v>2800</v>
      </c>
      <c r="F42" s="49"/>
    </row>
    <row r="43" spans="1:6" s="64" customFormat="1" ht="15">
      <c r="A43" s="44">
        <v>4270</v>
      </c>
      <c r="B43" s="130" t="s">
        <v>14</v>
      </c>
      <c r="C43" s="145"/>
      <c r="D43" s="88"/>
      <c r="E43" s="47"/>
      <c r="F43" s="49">
        <v>5000</v>
      </c>
    </row>
    <row r="44" spans="1:6" s="64" customFormat="1" ht="15.75" thickBot="1">
      <c r="A44" s="44">
        <v>4300</v>
      </c>
      <c r="B44" s="93" t="s">
        <v>17</v>
      </c>
      <c r="C44" s="69"/>
      <c r="D44" s="88"/>
      <c r="E44" s="47">
        <v>2000</v>
      </c>
      <c r="F44" s="49"/>
    </row>
    <row r="45" spans="1:6" s="64" customFormat="1" ht="35.25" customHeight="1" thickBot="1" thickTop="1">
      <c r="A45" s="32">
        <v>854</v>
      </c>
      <c r="B45" s="89" t="s">
        <v>35</v>
      </c>
      <c r="C45" s="101" t="s">
        <v>23</v>
      </c>
      <c r="D45" s="90">
        <f>D46+D49</f>
        <v>135800</v>
      </c>
      <c r="E45" s="36">
        <f>E46</f>
        <v>220</v>
      </c>
      <c r="F45" s="37">
        <f>F46+F49</f>
        <v>136020</v>
      </c>
    </row>
    <row r="46" spans="1:6" s="64" customFormat="1" ht="29.25" thickTop="1">
      <c r="A46" s="50">
        <v>85407</v>
      </c>
      <c r="B46" s="70" t="s">
        <v>52</v>
      </c>
      <c r="C46" s="95"/>
      <c r="D46" s="96"/>
      <c r="E46" s="53">
        <f>E47</f>
        <v>220</v>
      </c>
      <c r="F46" s="54">
        <f>F48</f>
        <v>220</v>
      </c>
    </row>
    <row r="47" spans="1:6" s="64" customFormat="1" ht="15">
      <c r="A47" s="44">
        <v>4410</v>
      </c>
      <c r="B47" s="67" t="s">
        <v>31</v>
      </c>
      <c r="C47" s="75"/>
      <c r="D47" s="88"/>
      <c r="E47" s="47">
        <v>220</v>
      </c>
      <c r="F47" s="94"/>
    </row>
    <row r="48" spans="1:6" s="64" customFormat="1" ht="15">
      <c r="A48" s="79">
        <v>4420</v>
      </c>
      <c r="B48" s="205" t="s">
        <v>32</v>
      </c>
      <c r="C48" s="75"/>
      <c r="D48" s="88"/>
      <c r="E48" s="47"/>
      <c r="F48" s="94">
        <v>220</v>
      </c>
    </row>
    <row r="49" spans="1:6" s="64" customFormat="1" ht="18" customHeight="1">
      <c r="A49" s="50">
        <v>85415</v>
      </c>
      <c r="B49" s="142" t="s">
        <v>65</v>
      </c>
      <c r="C49" s="203"/>
      <c r="D49" s="96">
        <f>D50</f>
        <v>135800</v>
      </c>
      <c r="E49" s="204"/>
      <c r="F49" s="206">
        <f>F50+F51</f>
        <v>135800</v>
      </c>
    </row>
    <row r="50" spans="1:6" s="64" customFormat="1" ht="45">
      <c r="A50" s="44">
        <v>2130</v>
      </c>
      <c r="B50" s="65" t="s">
        <v>86</v>
      </c>
      <c r="C50" s="75"/>
      <c r="D50" s="88">
        <v>135800</v>
      </c>
      <c r="E50" s="47"/>
      <c r="F50" s="94"/>
    </row>
    <row r="51" spans="1:6" s="64" customFormat="1" ht="30">
      <c r="A51" s="44">
        <v>3240</v>
      </c>
      <c r="B51" s="65" t="s">
        <v>66</v>
      </c>
      <c r="C51" s="75"/>
      <c r="D51" s="88"/>
      <c r="E51" s="47"/>
      <c r="F51" s="94">
        <v>135800</v>
      </c>
    </row>
    <row r="52" spans="1:6" s="229" customFormat="1" ht="13.5">
      <c r="A52" s="219"/>
      <c r="B52" s="230" t="s">
        <v>90</v>
      </c>
      <c r="C52" s="226"/>
      <c r="D52" s="227"/>
      <c r="E52" s="223"/>
      <c r="F52" s="228">
        <v>3200</v>
      </c>
    </row>
    <row r="53" spans="1:6" s="229" customFormat="1" ht="13.5">
      <c r="A53" s="219"/>
      <c r="B53" s="230" t="s">
        <v>91</v>
      </c>
      <c r="C53" s="226"/>
      <c r="D53" s="227"/>
      <c r="E53" s="223"/>
      <c r="F53" s="228">
        <v>5600</v>
      </c>
    </row>
    <row r="54" spans="1:6" s="229" customFormat="1" ht="13.5">
      <c r="A54" s="219"/>
      <c r="B54" s="230" t="s">
        <v>92</v>
      </c>
      <c r="C54" s="226"/>
      <c r="D54" s="227"/>
      <c r="E54" s="223"/>
      <c r="F54" s="228">
        <v>6400</v>
      </c>
    </row>
    <row r="55" spans="1:6" s="229" customFormat="1" ht="13.5">
      <c r="A55" s="219"/>
      <c r="B55" s="230" t="s">
        <v>93</v>
      </c>
      <c r="C55" s="226"/>
      <c r="D55" s="227"/>
      <c r="E55" s="223"/>
      <c r="F55" s="228">
        <v>6400</v>
      </c>
    </row>
    <row r="56" spans="1:6" s="229" customFormat="1" ht="13.5">
      <c r="A56" s="219"/>
      <c r="B56" s="230" t="s">
        <v>94</v>
      </c>
      <c r="C56" s="226"/>
      <c r="D56" s="227"/>
      <c r="E56" s="223"/>
      <c r="F56" s="228">
        <v>50200</v>
      </c>
    </row>
    <row r="57" spans="1:6" s="229" customFormat="1" ht="13.5">
      <c r="A57" s="219"/>
      <c r="B57" s="230" t="s">
        <v>95</v>
      </c>
      <c r="C57" s="226"/>
      <c r="D57" s="227"/>
      <c r="E57" s="223"/>
      <c r="F57" s="228">
        <v>5200</v>
      </c>
    </row>
    <row r="58" spans="1:6" s="229" customFormat="1" ht="13.5">
      <c r="A58" s="219"/>
      <c r="B58" s="230" t="s">
        <v>98</v>
      </c>
      <c r="C58" s="226"/>
      <c r="D58" s="227"/>
      <c r="E58" s="223"/>
      <c r="F58" s="228">
        <v>16600</v>
      </c>
    </row>
    <row r="59" spans="1:6" s="229" customFormat="1" ht="13.5">
      <c r="A59" s="219"/>
      <c r="B59" s="230" t="s">
        <v>96</v>
      </c>
      <c r="C59" s="226"/>
      <c r="D59" s="227"/>
      <c r="E59" s="223"/>
      <c r="F59" s="228">
        <v>23200</v>
      </c>
    </row>
    <row r="60" spans="1:6" s="229" customFormat="1" ht="13.5">
      <c r="A60" s="219"/>
      <c r="B60" s="230" t="s">
        <v>97</v>
      </c>
      <c r="C60" s="226"/>
      <c r="D60" s="227"/>
      <c r="E60" s="223"/>
      <c r="F60" s="228">
        <v>16800</v>
      </c>
    </row>
    <row r="61" spans="1:6" s="229" customFormat="1" ht="13.5">
      <c r="A61" s="219"/>
      <c r="B61" s="230" t="s">
        <v>99</v>
      </c>
      <c r="C61" s="226"/>
      <c r="D61" s="227"/>
      <c r="E61" s="223"/>
      <c r="F61" s="228">
        <v>800</v>
      </c>
    </row>
    <row r="62" spans="1:6" s="229" customFormat="1" ht="14.25" thickBot="1">
      <c r="A62" s="219"/>
      <c r="B62" s="231" t="s">
        <v>100</v>
      </c>
      <c r="C62" s="226"/>
      <c r="D62" s="227"/>
      <c r="E62" s="223"/>
      <c r="F62" s="228">
        <v>1400</v>
      </c>
    </row>
    <row r="63" spans="1:6" s="149" customFormat="1" ht="30" thickBot="1" thickTop="1">
      <c r="A63" s="56">
        <v>921</v>
      </c>
      <c r="B63" s="151" t="s">
        <v>38</v>
      </c>
      <c r="C63" s="57"/>
      <c r="D63" s="152"/>
      <c r="E63" s="58">
        <f>E69+E64</f>
        <v>340000</v>
      </c>
      <c r="F63" s="59">
        <f>F69+F64</f>
        <v>370550</v>
      </c>
    </row>
    <row r="64" spans="1:6" s="149" customFormat="1" ht="15.75" thickTop="1">
      <c r="A64" s="60">
        <v>92118</v>
      </c>
      <c r="B64" s="153" t="s">
        <v>62</v>
      </c>
      <c r="C64" s="61"/>
      <c r="D64" s="154"/>
      <c r="E64" s="62">
        <f>SUM(E65:E67)</f>
        <v>340000</v>
      </c>
      <c r="F64" s="63">
        <f>SUM(F65:F68)</f>
        <v>340000</v>
      </c>
    </row>
    <row r="65" spans="1:6" s="69" customFormat="1" ht="45">
      <c r="A65" s="44">
        <v>2480</v>
      </c>
      <c r="B65" s="150" t="s">
        <v>105</v>
      </c>
      <c r="C65" s="45" t="s">
        <v>34</v>
      </c>
      <c r="D65" s="88"/>
      <c r="E65" s="47">
        <v>40000</v>
      </c>
      <c r="F65" s="49"/>
    </row>
    <row r="66" spans="1:6" s="149" customFormat="1" ht="30">
      <c r="A66" s="44">
        <v>6050</v>
      </c>
      <c r="B66" s="150" t="s">
        <v>68</v>
      </c>
      <c r="C66" s="45" t="s">
        <v>12</v>
      </c>
      <c r="D66" s="88"/>
      <c r="E66" s="47"/>
      <c r="F66" s="49">
        <v>300000</v>
      </c>
    </row>
    <row r="67" spans="1:6" s="149" customFormat="1" ht="60" customHeight="1">
      <c r="A67" s="79">
        <v>6220</v>
      </c>
      <c r="B67" s="232" t="s">
        <v>67</v>
      </c>
      <c r="C67" s="81" t="s">
        <v>34</v>
      </c>
      <c r="D67" s="144"/>
      <c r="E67" s="83">
        <v>300000</v>
      </c>
      <c r="F67" s="84"/>
    </row>
    <row r="68" spans="1:6" s="149" customFormat="1" ht="75">
      <c r="A68" s="44">
        <v>6220</v>
      </c>
      <c r="B68" s="150" t="s">
        <v>104</v>
      </c>
      <c r="C68" s="45" t="s">
        <v>34</v>
      </c>
      <c r="D68" s="88"/>
      <c r="E68" s="47"/>
      <c r="F68" s="49">
        <v>40000</v>
      </c>
    </row>
    <row r="69" spans="1:6" s="149" customFormat="1" ht="15">
      <c r="A69" s="155">
        <v>92116</v>
      </c>
      <c r="B69" s="156" t="s">
        <v>53</v>
      </c>
      <c r="C69" s="213" t="s">
        <v>34</v>
      </c>
      <c r="D69" s="157"/>
      <c r="E69" s="71"/>
      <c r="F69" s="72">
        <f>F70</f>
        <v>30550</v>
      </c>
    </row>
    <row r="70" spans="1:6" s="149" customFormat="1" ht="30.75" thickBot="1">
      <c r="A70" s="44">
        <v>2480</v>
      </c>
      <c r="B70" s="150" t="s">
        <v>54</v>
      </c>
      <c r="C70" s="66"/>
      <c r="D70" s="68"/>
      <c r="E70" s="47"/>
      <c r="F70" s="131">
        <v>30550</v>
      </c>
    </row>
    <row r="71" spans="1:6" s="159" customFormat="1" ht="17.25" thickBot="1" thickTop="1">
      <c r="A71" s="104"/>
      <c r="B71" s="158" t="s">
        <v>39</v>
      </c>
      <c r="C71" s="105"/>
      <c r="D71" s="217">
        <f>D11+D17+D21+D63+D45</f>
        <v>135800</v>
      </c>
      <c r="E71" s="215">
        <f>E11+E17+E21+E63+E45</f>
        <v>853609</v>
      </c>
      <c r="F71" s="216">
        <f>F11+F17+F21+F63+F45</f>
        <v>1295959</v>
      </c>
    </row>
    <row r="72" spans="1:6" s="164" customFormat="1" ht="17.25" thickBot="1" thickTop="1">
      <c r="A72" s="160"/>
      <c r="B72" s="161" t="s">
        <v>40</v>
      </c>
      <c r="C72" s="162"/>
      <c r="D72" s="163"/>
      <c r="E72" s="238">
        <f>F71-E71</f>
        <v>442350</v>
      </c>
      <c r="F72" s="239"/>
    </row>
    <row r="73" s="117" customFormat="1" ht="13.5" thickTop="1"/>
  </sheetData>
  <mergeCells count="1">
    <mergeCell ref="E72:F72"/>
  </mergeCells>
  <printOptions horizontalCentered="1"/>
  <pageMargins left="0" right="0" top="0.984251968503937" bottom="0.7874015748031497" header="0.5118110236220472" footer="0.5118110236220472"/>
  <pageSetup firstPageNumber="6" useFirstPageNumber="1" horizontalDpi="300" verticalDpi="300" orientation="portrait" paperSize="9" r:id="rId1"/>
  <headerFooter alignWithMargins="0">
    <oddHeader>&amp;C&amp;"Times New Roman CE,Normalny"&amp;P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5" sqref="D5"/>
    </sheetView>
  </sheetViews>
  <sheetFormatPr defaultColWidth="9.00390625" defaultRowHeight="12.75"/>
  <cols>
    <col min="1" max="1" width="7.75390625" style="1" customWidth="1"/>
    <col min="2" max="2" width="42.875" style="179" customWidth="1"/>
    <col min="3" max="3" width="7.00390625" style="1" customWidth="1"/>
    <col min="4" max="5" width="18.25390625" style="1" customWidth="1"/>
    <col min="6" max="16384" width="10.00390625" style="1" customWidth="1"/>
  </cols>
  <sheetData>
    <row r="1" spans="2:6" s="11" customFormat="1" ht="13.5" customHeight="1">
      <c r="B1" s="171"/>
      <c r="D1" s="2" t="s">
        <v>106</v>
      </c>
      <c r="E1" s="2"/>
      <c r="F1" s="2"/>
    </row>
    <row r="2" spans="1:6" s="11" customFormat="1" ht="13.5" customHeight="1">
      <c r="A2" s="165"/>
      <c r="B2" s="172"/>
      <c r="C2" s="9"/>
      <c r="D2" s="6" t="s">
        <v>112</v>
      </c>
      <c r="E2" s="6"/>
      <c r="F2" s="2"/>
    </row>
    <row r="3" spans="1:6" s="11" customFormat="1" ht="13.5" customHeight="1">
      <c r="A3" s="165"/>
      <c r="B3" s="172"/>
      <c r="C3" s="9"/>
      <c r="D3" s="6" t="s">
        <v>107</v>
      </c>
      <c r="E3" s="6"/>
      <c r="F3" s="2"/>
    </row>
    <row r="4" spans="1:6" s="11" customFormat="1" ht="13.5" customHeight="1">
      <c r="A4" s="165"/>
      <c r="B4" s="172"/>
      <c r="C4" s="9"/>
      <c r="D4" s="6" t="s">
        <v>113</v>
      </c>
      <c r="E4" s="6"/>
      <c r="F4" s="2"/>
    </row>
    <row r="5" spans="1:6" s="11" customFormat="1" ht="19.5" customHeight="1">
      <c r="A5" s="165"/>
      <c r="B5" s="172"/>
      <c r="C5" s="9"/>
      <c r="D5" s="6"/>
      <c r="E5" s="6"/>
      <c r="F5" s="2"/>
    </row>
    <row r="6" spans="1:6" s="11" customFormat="1" ht="71.25" customHeight="1">
      <c r="A6" s="7" t="s">
        <v>108</v>
      </c>
      <c r="B6" s="8"/>
      <c r="C6" s="9"/>
      <c r="D6" s="9"/>
      <c r="E6" s="166"/>
      <c r="F6" s="2"/>
    </row>
    <row r="7" spans="1:6" s="11" customFormat="1" ht="33.75" customHeight="1" thickBot="1">
      <c r="A7" s="7"/>
      <c r="B7" s="172"/>
      <c r="C7" s="9"/>
      <c r="D7" s="9"/>
      <c r="E7" s="166" t="s">
        <v>2</v>
      </c>
      <c r="F7" s="2"/>
    </row>
    <row r="8" spans="1:5" s="19" customFormat="1" ht="25.5">
      <c r="A8" s="167" t="s">
        <v>3</v>
      </c>
      <c r="B8" s="14" t="s">
        <v>4</v>
      </c>
      <c r="C8" s="233" t="s">
        <v>5</v>
      </c>
      <c r="D8" s="235" t="s">
        <v>7</v>
      </c>
      <c r="E8" s="173"/>
    </row>
    <row r="9" spans="1:5" s="19" customFormat="1" ht="15.75" customHeight="1">
      <c r="A9" s="168" t="s">
        <v>8</v>
      </c>
      <c r="B9" s="174"/>
      <c r="C9" s="234" t="s">
        <v>9</v>
      </c>
      <c r="D9" s="236" t="s">
        <v>11</v>
      </c>
      <c r="E9" s="122" t="s">
        <v>10</v>
      </c>
    </row>
    <row r="10" spans="1:5" s="31" customFormat="1" ht="10.5" customHeight="1" thickBot="1">
      <c r="A10" s="169">
        <v>1</v>
      </c>
      <c r="B10" s="175">
        <v>2</v>
      </c>
      <c r="C10" s="123">
        <v>3</v>
      </c>
      <c r="D10" s="237">
        <v>4</v>
      </c>
      <c r="E10" s="125">
        <v>5</v>
      </c>
    </row>
    <row r="11" spans="1:5" s="31" customFormat="1" ht="30" customHeight="1" thickBot="1" thickTop="1">
      <c r="A11" s="32">
        <v>750</v>
      </c>
      <c r="B11" s="126" t="s">
        <v>20</v>
      </c>
      <c r="C11" s="34" t="s">
        <v>82</v>
      </c>
      <c r="D11" s="36">
        <f>D12</f>
        <v>147</v>
      </c>
      <c r="E11" s="127">
        <f>E12</f>
        <v>147</v>
      </c>
    </row>
    <row r="12" spans="1:5" s="31" customFormat="1" ht="23.25" customHeight="1" thickTop="1">
      <c r="A12" s="38">
        <v>75045</v>
      </c>
      <c r="B12" s="128" t="s">
        <v>63</v>
      </c>
      <c r="C12" s="40"/>
      <c r="D12" s="42">
        <f>D13</f>
        <v>147</v>
      </c>
      <c r="E12" s="129">
        <f>E14</f>
        <v>147</v>
      </c>
    </row>
    <row r="13" spans="1:5" s="31" customFormat="1" ht="21.75" customHeight="1">
      <c r="A13" s="44">
        <v>4300</v>
      </c>
      <c r="B13" s="130" t="s">
        <v>17</v>
      </c>
      <c r="C13" s="45"/>
      <c r="D13" s="47">
        <v>147</v>
      </c>
      <c r="E13" s="131"/>
    </row>
    <row r="14" spans="1:5" s="31" customFormat="1" ht="36.75" customHeight="1" thickBot="1">
      <c r="A14" s="44">
        <v>4370</v>
      </c>
      <c r="B14" s="65" t="s">
        <v>64</v>
      </c>
      <c r="C14" s="45"/>
      <c r="D14" s="47"/>
      <c r="E14" s="131">
        <v>147</v>
      </c>
    </row>
    <row r="15" spans="1:5" s="159" customFormat="1" ht="26.25" customHeight="1" thickBot="1" thickTop="1">
      <c r="A15" s="104"/>
      <c r="B15" s="176" t="s">
        <v>39</v>
      </c>
      <c r="C15" s="105"/>
      <c r="D15" s="218">
        <f>D11</f>
        <v>147</v>
      </c>
      <c r="E15" s="108">
        <f>E11</f>
        <v>147</v>
      </c>
    </row>
    <row r="16" spans="1:5" ht="22.5" customHeight="1" hidden="1" thickBot="1" thickTop="1">
      <c r="A16" s="110"/>
      <c r="B16" s="111" t="s">
        <v>40</v>
      </c>
      <c r="C16" s="111"/>
      <c r="D16" s="177">
        <f>E15-D15</f>
        <v>0</v>
      </c>
      <c r="E16" s="178"/>
    </row>
    <row r="17" ht="16.5" thickTop="1"/>
    <row r="18" ht="15.75">
      <c r="B18" s="180"/>
    </row>
  </sheetData>
  <printOptions horizontalCentered="1"/>
  <pageMargins left="0" right="0" top="0.984251968503937" bottom="0.787401574803149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Raniszewska</cp:lastModifiedBy>
  <cp:lastPrinted>2007-04-25T13:09:43Z</cp:lastPrinted>
  <dcterms:created xsi:type="dcterms:W3CDTF">2007-04-20T10:21:47Z</dcterms:created>
  <dcterms:modified xsi:type="dcterms:W3CDTF">2007-05-22T09:50:11Z</dcterms:modified>
  <cp:category/>
  <cp:version/>
  <cp:contentType/>
  <cp:contentStatus/>
</cp:coreProperties>
</file>