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090" windowWidth="17115" windowHeight="61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<sst xmlns="http://schemas.openxmlformats.org/spreadsheetml/2006/main" count="74" uniqueCount="74">
  <si>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Załącznik nr 3</t>
  </si>
  <si>
    <t>INFORMACJA  Z  REALIZACJI  ZAKUPÓW  INWESTYCYJNYCH</t>
  </si>
  <si>
    <t>(stan na dzień 31.12 2009 r.)</t>
  </si>
  <si>
    <t>w tys. zł.</t>
  </si>
  <si>
    <t>L.p.</t>
  </si>
  <si>
    <t>Wyszczególnienie</t>
  </si>
  <si>
    <t>Rozdział   §</t>
  </si>
  <si>
    <t>Plan pierwotny</t>
  </si>
  <si>
    <t xml:space="preserve">Plan   po zmianach                 </t>
  </si>
  <si>
    <t>Wykonanie</t>
  </si>
  <si>
    <t>% wykonania              6  :  5</t>
  </si>
  <si>
    <t>Dział  500</t>
  </si>
  <si>
    <r>
      <t xml:space="preserve">Targowiska miejskie przy ul. Władysława IV ora ul. Łużyckiej - </t>
    </r>
    <r>
      <rPr>
        <i/>
        <sz val="10"/>
        <rFont val="Calibri"/>
        <family val="2"/>
      </rPr>
      <t>zakup stołów straganowych z zadaszeniem</t>
    </r>
  </si>
  <si>
    <t>50095          6060</t>
  </si>
  <si>
    <t>Dział  600</t>
  </si>
  <si>
    <r>
      <t xml:space="preserve">ZDM- </t>
    </r>
    <r>
      <rPr>
        <i/>
        <sz val="10"/>
        <rFont val="Calibri"/>
        <family val="2"/>
      </rPr>
      <t>zakup sprzętu komputerowego (zestawy komputerowe,drukarki laserowe)</t>
    </r>
  </si>
  <si>
    <t xml:space="preserve"> 60095    6060</t>
  </si>
  <si>
    <t>Dział  700</t>
  </si>
  <si>
    <r>
      <t xml:space="preserve">Gospodarka gruntami i nieruchomościami - </t>
    </r>
    <r>
      <rPr>
        <i/>
        <sz val="10"/>
        <rFont val="Calibri"/>
        <family val="2"/>
      </rPr>
      <t>pierwokup nieruchomości, rozwiązania umów notarialnych, nabycie nieruchomości</t>
    </r>
  </si>
  <si>
    <t>70005    6060</t>
  </si>
  <si>
    <t>Nabycie udziału 1/4 części we własnościowym spółdzielczym prawie do lokalu mieszkalnego i użytkowego od pozostałych spadkobierców</t>
  </si>
  <si>
    <t>70095    6060</t>
  </si>
  <si>
    <t>Dział  710</t>
  </si>
  <si>
    <t>Nadzór budowlany</t>
  </si>
  <si>
    <t>71015    6060</t>
  </si>
  <si>
    <t>Dział  750</t>
  </si>
  <si>
    <r>
      <t>Urząd Miejski -</t>
    </r>
    <r>
      <rPr>
        <i/>
        <sz val="10"/>
        <rFont val="Calibri"/>
        <family val="2"/>
      </rPr>
      <t xml:space="preserve"> Wydz. Inf. - zakup wielkoformatowego, cyfrowego urządzenia do kopiowania, drukowania i skanowania, 3 serwerów, komputerów i laptopów, oprogramowania, Wydz. O-A - zakup samochodu osobowego, zakup regałów do archiwum, kserokopiarek, cyfrowego rejestratora wizyjnego do SM, kopertownicy, klimatyzatorów, zasilacza UPS, projektora multimedialnego</t>
    </r>
  </si>
  <si>
    <t>75023    6060</t>
  </si>
  <si>
    <t>Dział  754</t>
  </si>
  <si>
    <r>
      <t>Komenda Miejska Policji</t>
    </r>
    <r>
      <rPr>
        <i/>
        <sz val="10"/>
        <rFont val="Calibri"/>
        <family val="2"/>
      </rPr>
      <t xml:space="preserve">  - dofinansowanie zakupu czterech samochodów służbowych</t>
    </r>
  </si>
  <si>
    <t>75405       6170</t>
  </si>
  <si>
    <r>
      <t xml:space="preserve">Komenda Miejska Państwowej Straży Pożarnej - </t>
    </r>
    <r>
      <rPr>
        <i/>
        <sz val="10"/>
        <rFont val="Calibri"/>
        <family val="2"/>
      </rPr>
      <t>dofinansowanie zakupu samochodów ratowniczo - gaśniczych, realizacja przedsięwzięcia pn. "Zakup i wymiana sprzętu oraz systemów teleinformatycznych" w ramach Programu Modernizacji Policji, Straży Granicznej, Państwowej Straży Pożarnej  i Biura Ochrony Rządu w latach 2007-2009, dotacje dla Oddziału Ratownictwa Wodnego i innych jednostek ratownictwa</t>
    </r>
  </si>
  <si>
    <t>75411       6060           6220</t>
  </si>
  <si>
    <t>Dział  801</t>
  </si>
  <si>
    <r>
      <t xml:space="preserve">Szkoła Podstawowa nr 6 - </t>
    </r>
    <r>
      <rPr>
        <i/>
        <sz val="10"/>
        <rFont val="Calibri"/>
        <family val="2"/>
      </rPr>
      <t>zakup kserokopiarki</t>
    </r>
    <r>
      <rPr>
        <sz val="10"/>
        <rFont val="Calibri"/>
        <family val="2"/>
      </rPr>
      <t xml:space="preserve">,  Szkoła Podstawowa nr 9 - </t>
    </r>
    <r>
      <rPr>
        <i/>
        <sz val="10"/>
        <rFont val="Calibri"/>
        <family val="2"/>
      </rPr>
      <t>zakup nagłośnienia do sali gimnastycznej,</t>
    </r>
  </si>
  <si>
    <t xml:space="preserve">80101      6060           </t>
  </si>
  <si>
    <r>
      <t xml:space="preserve">Przedszkole Nr 11 - </t>
    </r>
    <r>
      <rPr>
        <i/>
        <sz val="10"/>
        <rFont val="Calibri"/>
        <family val="2"/>
      </rPr>
      <t xml:space="preserve">zakup szafy przelotowej, </t>
    </r>
    <r>
      <rPr>
        <sz val="10"/>
        <rFont val="Calibri"/>
        <family val="2"/>
      </rPr>
      <t xml:space="preserve">Przedszkole Nr 10 - </t>
    </r>
    <r>
      <rPr>
        <i/>
        <sz val="10"/>
        <rFont val="Calibri"/>
        <family val="2"/>
      </rPr>
      <t xml:space="preserve">zakup zmywarki, </t>
    </r>
    <r>
      <rPr>
        <sz val="10"/>
        <rFont val="Calibri"/>
        <family val="2"/>
      </rPr>
      <t xml:space="preserve"> Przedszkole Nr 15 - </t>
    </r>
    <r>
      <rPr>
        <i/>
        <sz val="10"/>
        <rFont val="Calibri"/>
        <family val="2"/>
      </rPr>
      <t>zakup szafy chłodniczej,</t>
    </r>
    <r>
      <rPr>
        <sz val="10"/>
        <rFont val="Calibri"/>
        <family val="2"/>
      </rPr>
      <t xml:space="preserve"> Przedszkole Nr 23 - </t>
    </r>
    <r>
      <rPr>
        <i/>
        <sz val="10"/>
        <rFont val="Calibri"/>
        <family val="2"/>
      </rPr>
      <t>zakup patelni elektrycznej</t>
    </r>
  </si>
  <si>
    <t>80104  6210</t>
  </si>
  <si>
    <t>Gimnazja</t>
  </si>
  <si>
    <t>80110  6060</t>
  </si>
  <si>
    <r>
      <t xml:space="preserve">I Liceum Ogólnokształcące - </t>
    </r>
    <r>
      <rPr>
        <i/>
        <sz val="10"/>
        <rFont val="Calibri"/>
        <family val="2"/>
      </rPr>
      <t>zakup kserokopiarki</t>
    </r>
  </si>
  <si>
    <t>80120  6060</t>
  </si>
  <si>
    <r>
      <t xml:space="preserve">Zespół Szkół nr 10 - </t>
    </r>
    <r>
      <rPr>
        <i/>
        <sz val="10"/>
        <rFont val="Calibri"/>
        <family val="2"/>
      </rPr>
      <t>zakup plastikowych drzwi wejściowych</t>
    </r>
  </si>
  <si>
    <t>80130  6060</t>
  </si>
  <si>
    <r>
      <t xml:space="preserve">Specjany Ośrodek Szkolno-Wychowawczy - </t>
    </r>
    <r>
      <rPr>
        <i/>
        <sz val="10"/>
        <rFont val="Calibri"/>
        <family val="2"/>
      </rPr>
      <t>zakup elektrycznego pieca komorowego do wypalania ceramiki</t>
    </r>
  </si>
  <si>
    <t>80134  6060</t>
  </si>
  <si>
    <r>
      <t>"Przeciwdziałanie wykluczeniu cyfrowemu uczniów koszalińskich szkół"</t>
    </r>
    <r>
      <rPr>
        <i/>
        <sz val="10"/>
        <rFont val="Calibri"/>
        <family val="2"/>
      </rPr>
      <t xml:space="preserve"> - zakup zestawów komputerowych, drukarek, pakietu office</t>
    </r>
  </si>
  <si>
    <t>80195  6060</t>
  </si>
  <si>
    <t>Dział  851</t>
  </si>
  <si>
    <t>Wyposażenie i dopisażenie boisk szkolnych oraz osiedlowych w sprzęt sportowo- rekreacyjny</t>
  </si>
  <si>
    <t>85154    6060</t>
  </si>
  <si>
    <t>Zakup pulsoksymetru dla karetek i pogotowia</t>
  </si>
  <si>
    <t>85195    6060</t>
  </si>
  <si>
    <t>Dział  852</t>
  </si>
  <si>
    <r>
      <t>MOPS  -</t>
    </r>
    <r>
      <rPr>
        <i/>
        <sz val="10"/>
        <rFont val="Calibri"/>
        <family val="2"/>
      </rPr>
      <t xml:space="preserve"> zintegrowany system informatyczny, zestawy komputerowe, kserokopiarki</t>
    </r>
  </si>
  <si>
    <t>85219   6060</t>
  </si>
  <si>
    <t>Dział  854</t>
  </si>
  <si>
    <r>
      <t xml:space="preserve">Bursa Międzyszkolna - </t>
    </r>
    <r>
      <rPr>
        <i/>
        <sz val="10"/>
        <rFont val="Calibri"/>
        <family val="2"/>
      </rPr>
      <t>zakup patelni elektrycznej</t>
    </r>
  </si>
  <si>
    <t>85410    6060</t>
  </si>
  <si>
    <t>Dział  900</t>
  </si>
  <si>
    <r>
      <t xml:space="preserve">Place zabaw </t>
    </r>
    <r>
      <rPr>
        <b/>
        <i/>
        <sz val="10"/>
        <rFont val="Calibri"/>
        <family val="2"/>
      </rPr>
      <t xml:space="preserve">- </t>
    </r>
    <r>
      <rPr>
        <i/>
        <sz val="10"/>
        <rFont val="Calibri"/>
        <family val="2"/>
      </rPr>
      <t>doposzażenie i modernizacja placów zabaw na oś. Morskie, oś. Rokosowo, oś. Śródmieściu, oś. Tysiąclecia, oś. Wańkowicza, oś. Bukowym, oś. Lechitów oraz placów zabaw zarządzanych przez ZDM</t>
    </r>
  </si>
  <si>
    <t>90095   6060</t>
  </si>
  <si>
    <t>Dział  921</t>
  </si>
  <si>
    <r>
      <t xml:space="preserve">BTD - </t>
    </r>
    <r>
      <rPr>
        <i/>
        <sz val="10"/>
        <rFont val="Calibri"/>
        <family val="2"/>
      </rPr>
      <t xml:space="preserve">zakup oprogramowania i sprzętu komputerowego </t>
    </r>
  </si>
  <si>
    <t>92106   6220</t>
  </si>
  <si>
    <r>
      <t xml:space="preserve">Filharmonia - </t>
    </r>
    <r>
      <rPr>
        <i/>
        <sz val="10"/>
        <rFont val="Calibri"/>
        <family val="2"/>
      </rPr>
      <t>zakup instrumentów</t>
    </r>
  </si>
  <si>
    <t>92108   6220</t>
  </si>
  <si>
    <t>Dział  926</t>
  </si>
  <si>
    <r>
      <t xml:space="preserve">"VI Bałtyckie Igrzyska Młodzieży - Koszalin 2009" - </t>
    </r>
    <r>
      <rPr>
        <i/>
        <sz val="10"/>
        <rFont val="Calibri"/>
        <family val="2"/>
      </rPr>
      <t>zakup wyposażenia sportowego</t>
    </r>
  </si>
  <si>
    <t>92695   6230</t>
  </si>
  <si>
    <t>OGÓŁEM</t>
  </si>
  <si>
    <t>Autor dokumentu: Kamila Budzyła</t>
  </si>
  <si>
    <t>Wprowadził do BIP: Agnieszka Sulewska</t>
  </si>
  <si>
    <t>Data wprowadzenia do BIP: 27.04.2010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</si>
</sst>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5">
    <font>
      <sz val="10"/>
      <name val="Calibri"/>
      <family val="0"/>
    </font>
    <font>
      <sz val="11"/>
      <name val="Calibri"/>
      <family val="2"/>
    </font>
    <font>
      <i/>
      <sz val="11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top"/>
    </xf>
    <xf numFmtId="0" fontId="7" fillId="0" borderId="0" xfId="0" applyFont="1" applyAlignment="1">
      <alignment horizontal="centerContinuous" vertical="top"/>
    </xf>
    <xf numFmtId="0" fontId="7" fillId="0" borderId="0" xfId="0" applyFont="1" applyAlignment="1">
      <alignment horizontal="centerContinuous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right" vertical="center" wrapText="1"/>
    </xf>
    <xf numFmtId="164" fontId="11" fillId="0" borderId="10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164" fontId="0" fillId="0" borderId="9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65" fontId="11" fillId="0" borderId="12" xfId="0" applyNumberFormat="1" applyFont="1" applyBorder="1" applyAlignment="1">
      <alignment horizontal="right" vertical="center" wrapText="1"/>
    </xf>
    <xf numFmtId="165" fontId="11" fillId="0" borderId="5" xfId="0" applyNumberFormat="1" applyFont="1" applyBorder="1" applyAlignment="1">
      <alignment vertical="center"/>
    </xf>
    <xf numFmtId="165" fontId="11" fillId="0" borderId="6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165" fontId="0" fillId="0" borderId="15" xfId="0" applyNumberFormat="1" applyFont="1" applyBorder="1" applyAlignment="1">
      <alignment horizontal="right" vertical="center" wrapText="1"/>
    </xf>
    <xf numFmtId="165" fontId="0" fillId="0" borderId="15" xfId="0" applyNumberFormat="1" applyFont="1" applyBorder="1" applyAlignment="1">
      <alignment vertical="center"/>
    </xf>
    <xf numFmtId="165" fontId="0" fillId="0" borderId="1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vertical="center" wrapText="1"/>
    </xf>
    <xf numFmtId="165" fontId="0" fillId="0" borderId="5" xfId="0" applyNumberFormat="1" applyFont="1" applyBorder="1" applyAlignment="1">
      <alignment horizontal="right" vertical="center" wrapText="1"/>
    </xf>
    <xf numFmtId="165" fontId="0" fillId="0" borderId="5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165" fontId="0" fillId="0" borderId="12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vertical="center" wrapText="1"/>
    </xf>
    <xf numFmtId="165" fontId="0" fillId="0" borderId="19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right" vertical="center" wrapText="1"/>
    </xf>
    <xf numFmtId="165" fontId="0" fillId="0" borderId="21" xfId="0" applyNumberFormat="1" applyFont="1" applyBorder="1" applyAlignment="1">
      <alignment vertical="center"/>
    </xf>
    <xf numFmtId="165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8" fillId="0" borderId="21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165" fontId="0" fillId="0" borderId="25" xfId="0" applyNumberFormat="1" applyFont="1" applyBorder="1" applyAlignment="1">
      <alignment horizontal="right" vertical="center" wrapText="1"/>
    </xf>
    <xf numFmtId="165" fontId="0" fillId="0" borderId="25" xfId="0" applyNumberFormat="1" applyFont="1" applyBorder="1" applyAlignment="1">
      <alignment vertical="center"/>
    </xf>
    <xf numFmtId="165" fontId="11" fillId="0" borderId="12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165" fontId="0" fillId="0" borderId="19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165" fontId="11" fillId="0" borderId="21" xfId="0" applyNumberFormat="1" applyFont="1" applyBorder="1" applyAlignment="1">
      <alignment horizontal="right" vertical="center" wrapText="1"/>
    </xf>
    <xf numFmtId="165" fontId="11" fillId="0" borderId="21" xfId="0" applyNumberFormat="1" applyFont="1" applyBorder="1" applyAlignment="1">
      <alignment vertical="center"/>
    </xf>
    <xf numFmtId="165" fontId="11" fillId="0" borderId="22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165" fontId="9" fillId="0" borderId="30" xfId="0" applyNumberFormat="1" applyFont="1" applyBorder="1" applyAlignment="1">
      <alignment vertical="center"/>
    </xf>
    <xf numFmtId="165" fontId="9" fillId="0" borderId="3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37">
      <selection activeCell="A44" sqref="A44:A46"/>
    </sheetView>
  </sheetViews>
  <sheetFormatPr defaultColWidth="9.140625" defaultRowHeight="12.75"/>
  <cols>
    <col min="1" max="1" width="6.57421875" style="1" customWidth="1"/>
    <col min="2" max="2" width="29.140625" style="2" customWidth="1"/>
    <col min="3" max="3" width="8.7109375" style="3" customWidth="1"/>
    <col min="4" max="4" width="11.421875" style="4" customWidth="1"/>
    <col min="5" max="5" width="12.00390625" style="2" customWidth="1"/>
    <col min="6" max="6" width="10.57421875" style="2" customWidth="1"/>
    <col min="7" max="7" width="11.00390625" style="2" customWidth="1"/>
    <col min="8" max="16384" width="9.140625" style="2" customWidth="1"/>
  </cols>
  <sheetData>
    <row r="1" ht="15">
      <c r="F1" s="5" t="s">
        <v>0</v>
      </c>
    </row>
    <row r="2" spans="1:7" s="9" customFormat="1" ht="21.75" customHeight="1">
      <c r="A2" s="6" t="s">
        <v>1</v>
      </c>
      <c r="B2" s="6"/>
      <c r="C2" s="7"/>
      <c r="D2" s="8"/>
      <c r="E2" s="6"/>
      <c r="F2" s="6"/>
      <c r="G2" s="6"/>
    </row>
    <row r="3" spans="1:7" ht="15.75">
      <c r="A3" s="10" t="s">
        <v>2</v>
      </c>
      <c r="B3" s="11"/>
      <c r="C3" s="7"/>
      <c r="D3" s="12"/>
      <c r="E3" s="11"/>
      <c r="F3" s="11"/>
      <c r="G3" s="11"/>
    </row>
    <row r="4" spans="6:7" ht="11.25" customHeight="1" thickBot="1">
      <c r="F4" s="13"/>
      <c r="G4" s="14" t="s">
        <v>3</v>
      </c>
    </row>
    <row r="5" spans="1:7" s="19" customFormat="1" ht="42" customHeight="1">
      <c r="A5" s="15" t="s">
        <v>4</v>
      </c>
      <c r="B5" s="16" t="s">
        <v>5</v>
      </c>
      <c r="C5" s="17" t="s">
        <v>6</v>
      </c>
      <c r="D5" s="17" t="s">
        <v>7</v>
      </c>
      <c r="E5" s="17" t="s">
        <v>8</v>
      </c>
      <c r="F5" s="16" t="s">
        <v>9</v>
      </c>
      <c r="G5" s="18" t="s">
        <v>10</v>
      </c>
    </row>
    <row r="6" spans="1:7" s="24" customFormat="1" ht="10.5" customHeight="1">
      <c r="A6" s="20">
        <v>1</v>
      </c>
      <c r="B6" s="21">
        <v>2</v>
      </c>
      <c r="C6" s="22">
        <v>3</v>
      </c>
      <c r="D6" s="22">
        <v>4</v>
      </c>
      <c r="E6" s="21">
        <v>5</v>
      </c>
      <c r="F6" s="21">
        <v>6</v>
      </c>
      <c r="G6" s="23">
        <v>7</v>
      </c>
    </row>
    <row r="7" spans="1:7" s="24" customFormat="1" ht="22.5" customHeight="1">
      <c r="A7" s="25"/>
      <c r="B7" s="26" t="s">
        <v>11</v>
      </c>
      <c r="C7" s="27"/>
      <c r="D7" s="28">
        <f>D8</f>
        <v>0</v>
      </c>
      <c r="E7" s="29">
        <f>E8</f>
        <v>11.5</v>
      </c>
      <c r="F7" s="29">
        <f>F8</f>
        <v>10.8</v>
      </c>
      <c r="G7" s="30">
        <f>G8</f>
        <v>93.91304347826087</v>
      </c>
    </row>
    <row r="8" spans="1:7" s="24" customFormat="1" ht="46.5" customHeight="1">
      <c r="A8" s="25">
        <v>1</v>
      </c>
      <c r="B8" s="31" t="s">
        <v>12</v>
      </c>
      <c r="C8" s="22" t="s">
        <v>13</v>
      </c>
      <c r="D8" s="32">
        <v>0</v>
      </c>
      <c r="E8" s="33">
        <v>11.5</v>
      </c>
      <c r="F8" s="33">
        <v>10.8</v>
      </c>
      <c r="G8" s="34">
        <f>F8/E8*100</f>
        <v>93.91304347826087</v>
      </c>
    </row>
    <row r="9" spans="1:7" s="40" customFormat="1" ht="19.5" customHeight="1">
      <c r="A9" s="35"/>
      <c r="B9" s="26" t="s">
        <v>14</v>
      </c>
      <c r="C9" s="36"/>
      <c r="D9" s="37">
        <f>SUM(D10)</f>
        <v>22</v>
      </c>
      <c r="E9" s="38">
        <f>E10</f>
        <v>22</v>
      </c>
      <c r="F9" s="38">
        <f>F10</f>
        <v>15.9</v>
      </c>
      <c r="G9" s="39">
        <f>G10</f>
        <v>72.27272727272728</v>
      </c>
    </row>
    <row r="10" spans="1:7" s="47" customFormat="1" ht="37.5" customHeight="1">
      <c r="A10" s="41">
        <v>2</v>
      </c>
      <c r="B10" s="42" t="s">
        <v>15</v>
      </c>
      <c r="C10" s="43" t="s">
        <v>16</v>
      </c>
      <c r="D10" s="44">
        <v>22</v>
      </c>
      <c r="E10" s="45">
        <v>22</v>
      </c>
      <c r="F10" s="45">
        <v>15.9</v>
      </c>
      <c r="G10" s="46">
        <f>F10/E10*100</f>
        <v>72.27272727272728</v>
      </c>
    </row>
    <row r="11" spans="1:7" s="40" customFormat="1" ht="20.25" customHeight="1">
      <c r="A11" s="35"/>
      <c r="B11" s="26" t="s">
        <v>17</v>
      </c>
      <c r="C11" s="36"/>
      <c r="D11" s="37">
        <f>D12+D13</f>
        <v>1000</v>
      </c>
      <c r="E11" s="38">
        <f>SUM(E12:E13)</f>
        <v>1554.5</v>
      </c>
      <c r="F11" s="38">
        <f>SUM(F12:F13)</f>
        <v>1379.2</v>
      </c>
      <c r="G11" s="39">
        <f aca="true" t="shared" si="0" ref="G11:G43">F11/E11*100</f>
        <v>88.72306207783853</v>
      </c>
    </row>
    <row r="12" spans="1:7" s="47" customFormat="1" ht="51" customHeight="1">
      <c r="A12" s="20">
        <v>3</v>
      </c>
      <c r="B12" s="48" t="s">
        <v>18</v>
      </c>
      <c r="C12" s="22" t="s">
        <v>19</v>
      </c>
      <c r="D12" s="49">
        <v>1000</v>
      </c>
      <c r="E12" s="50">
        <v>1508.3</v>
      </c>
      <c r="F12" s="50">
        <v>1333</v>
      </c>
      <c r="G12" s="51">
        <f t="shared" si="0"/>
        <v>88.37764370483326</v>
      </c>
    </row>
    <row r="13" spans="1:7" s="47" customFormat="1" ht="58.5" customHeight="1">
      <c r="A13" s="52">
        <v>4</v>
      </c>
      <c r="B13" s="53" t="s">
        <v>20</v>
      </c>
      <c r="C13" s="22" t="s">
        <v>21</v>
      </c>
      <c r="D13" s="54">
        <v>0</v>
      </c>
      <c r="E13" s="50">
        <v>46.2</v>
      </c>
      <c r="F13" s="50">
        <v>46.2</v>
      </c>
      <c r="G13" s="51">
        <f t="shared" si="0"/>
        <v>100</v>
      </c>
    </row>
    <row r="14" spans="1:7" s="47" customFormat="1" ht="21.75" customHeight="1">
      <c r="A14" s="52"/>
      <c r="B14" s="26" t="s">
        <v>22</v>
      </c>
      <c r="C14" s="36"/>
      <c r="D14" s="37">
        <f>D15</f>
        <v>8</v>
      </c>
      <c r="E14" s="38">
        <f>E15</f>
        <v>0</v>
      </c>
      <c r="F14" s="38">
        <f>F15</f>
        <v>0</v>
      </c>
      <c r="G14" s="39"/>
    </row>
    <row r="15" spans="1:7" s="47" customFormat="1" ht="29.25" customHeight="1">
      <c r="A15" s="20">
        <v>5</v>
      </c>
      <c r="B15" s="55" t="s">
        <v>23</v>
      </c>
      <c r="C15" s="22" t="s">
        <v>24</v>
      </c>
      <c r="D15" s="56">
        <v>8</v>
      </c>
      <c r="E15" s="45">
        <v>0</v>
      </c>
      <c r="F15" s="45">
        <v>0</v>
      </c>
      <c r="G15" s="51"/>
    </row>
    <row r="16" spans="1:7" s="40" customFormat="1" ht="21.75" customHeight="1">
      <c r="A16" s="35"/>
      <c r="B16" s="26" t="s">
        <v>25</v>
      </c>
      <c r="C16" s="36"/>
      <c r="D16" s="37">
        <f>D17</f>
        <v>1337</v>
      </c>
      <c r="E16" s="38">
        <f>SUM(E17:E17)</f>
        <v>1217.3</v>
      </c>
      <c r="F16" s="38">
        <f>SUM(F17:F17)</f>
        <v>812.8</v>
      </c>
      <c r="G16" s="39">
        <f t="shared" si="0"/>
        <v>66.77072208987103</v>
      </c>
    </row>
    <row r="17" spans="1:7" ht="143.25" customHeight="1">
      <c r="A17" s="41">
        <v>6</v>
      </c>
      <c r="B17" s="57" t="s">
        <v>26</v>
      </c>
      <c r="C17" s="43" t="s">
        <v>27</v>
      </c>
      <c r="D17" s="44">
        <v>1337</v>
      </c>
      <c r="E17" s="45">
        <v>1217.3</v>
      </c>
      <c r="F17" s="45">
        <v>812.8</v>
      </c>
      <c r="G17" s="46">
        <f t="shared" si="0"/>
        <v>66.77072208987103</v>
      </c>
    </row>
    <row r="18" spans="1:7" s="40" customFormat="1" ht="21.75" customHeight="1">
      <c r="A18" s="35"/>
      <c r="B18" s="26" t="s">
        <v>28</v>
      </c>
      <c r="C18" s="36"/>
      <c r="D18" s="37">
        <f>SUM(D19:D20)</f>
        <v>0</v>
      </c>
      <c r="E18" s="38">
        <f>SUM(E19:E20)</f>
        <v>865.3</v>
      </c>
      <c r="F18" s="38">
        <f>SUM(F19:F20)</f>
        <v>861.3</v>
      </c>
      <c r="G18" s="39">
        <f t="shared" si="0"/>
        <v>99.53773257829654</v>
      </c>
    </row>
    <row r="19" spans="1:7" s="47" customFormat="1" ht="36.75" customHeight="1">
      <c r="A19" s="20">
        <v>7</v>
      </c>
      <c r="B19" s="48" t="s">
        <v>29</v>
      </c>
      <c r="C19" s="22" t="s">
        <v>30</v>
      </c>
      <c r="D19" s="49">
        <v>0</v>
      </c>
      <c r="E19" s="50">
        <v>100</v>
      </c>
      <c r="F19" s="50">
        <v>96</v>
      </c>
      <c r="G19" s="51">
        <f t="shared" si="0"/>
        <v>96</v>
      </c>
    </row>
    <row r="20" spans="1:7" s="47" customFormat="1" ht="156.75" customHeight="1">
      <c r="A20" s="58">
        <v>8</v>
      </c>
      <c r="B20" s="59" t="s">
        <v>31</v>
      </c>
      <c r="C20" s="60" t="s">
        <v>32</v>
      </c>
      <c r="D20" s="61">
        <v>0</v>
      </c>
      <c r="E20" s="62">
        <v>765.3</v>
      </c>
      <c r="F20" s="62">
        <v>765.3</v>
      </c>
      <c r="G20" s="63">
        <f>F20/E20*100</f>
        <v>100</v>
      </c>
    </row>
    <row r="21" spans="1:7" s="40" customFormat="1" ht="23.25" customHeight="1">
      <c r="A21" s="35"/>
      <c r="B21" s="26" t="s">
        <v>33</v>
      </c>
      <c r="C21" s="36"/>
      <c r="D21" s="38">
        <f>SUM(D22:D28)</f>
        <v>96.5</v>
      </c>
      <c r="E21" s="38">
        <f>SUM(E22:E28)</f>
        <v>341.3</v>
      </c>
      <c r="F21" s="38">
        <f>SUM(F22:F28)</f>
        <v>339.9</v>
      </c>
      <c r="G21" s="39">
        <f t="shared" si="0"/>
        <v>99.58980369176676</v>
      </c>
    </row>
    <row r="22" spans="1:7" s="47" customFormat="1" ht="54.75" customHeight="1">
      <c r="A22" s="58">
        <v>9</v>
      </c>
      <c r="B22" s="59" t="s">
        <v>34</v>
      </c>
      <c r="C22" s="60" t="s">
        <v>35</v>
      </c>
      <c r="D22" s="61">
        <v>24</v>
      </c>
      <c r="E22" s="62">
        <v>16.8</v>
      </c>
      <c r="F22" s="62">
        <v>16.8</v>
      </c>
      <c r="G22" s="63">
        <f>F22/E22*100</f>
        <v>100</v>
      </c>
    </row>
    <row r="23" spans="1:7" s="47" customFormat="1" ht="66.75" customHeight="1">
      <c r="A23" s="20">
        <v>10</v>
      </c>
      <c r="B23" s="48" t="s">
        <v>36</v>
      </c>
      <c r="C23" s="22" t="s">
        <v>37</v>
      </c>
      <c r="D23" s="49">
        <v>0</v>
      </c>
      <c r="E23" s="50">
        <v>25.3</v>
      </c>
      <c r="F23" s="50">
        <v>25.2</v>
      </c>
      <c r="G23" s="51">
        <f>F23/E23*100</f>
        <v>99.60474308300394</v>
      </c>
    </row>
    <row r="24" spans="1:7" s="47" customFormat="1" ht="33" customHeight="1">
      <c r="A24" s="58">
        <v>11</v>
      </c>
      <c r="B24" s="59" t="s">
        <v>38</v>
      </c>
      <c r="C24" s="22" t="s">
        <v>39</v>
      </c>
      <c r="D24" s="61">
        <v>4</v>
      </c>
      <c r="E24" s="62">
        <v>0</v>
      </c>
      <c r="F24" s="62">
        <v>0</v>
      </c>
      <c r="G24" s="63"/>
    </row>
    <row r="25" spans="1:7" s="47" customFormat="1" ht="32.25" customHeight="1">
      <c r="A25" s="58">
        <v>12</v>
      </c>
      <c r="B25" s="59" t="s">
        <v>40</v>
      </c>
      <c r="C25" s="22" t="s">
        <v>41</v>
      </c>
      <c r="D25" s="61">
        <v>23.4</v>
      </c>
      <c r="E25" s="62">
        <v>14</v>
      </c>
      <c r="F25" s="62">
        <v>14</v>
      </c>
      <c r="G25" s="63">
        <f>F25/E25*100</f>
        <v>100</v>
      </c>
    </row>
    <row r="26" spans="1:7" s="47" customFormat="1" ht="32.25" customHeight="1">
      <c r="A26" s="58">
        <v>13</v>
      </c>
      <c r="B26" s="59" t="s">
        <v>42</v>
      </c>
      <c r="C26" s="22" t="s">
        <v>43</v>
      </c>
      <c r="D26" s="61">
        <v>38.1</v>
      </c>
      <c r="E26" s="62">
        <v>24.2</v>
      </c>
      <c r="F26" s="62">
        <v>24.2</v>
      </c>
      <c r="G26" s="63">
        <f>F26/E26*100</f>
        <v>100</v>
      </c>
    </row>
    <row r="27" spans="1:7" s="47" customFormat="1" ht="47.25" customHeight="1">
      <c r="A27" s="58">
        <v>14</v>
      </c>
      <c r="B27" s="59" t="s">
        <v>44</v>
      </c>
      <c r="C27" s="22" t="s">
        <v>45</v>
      </c>
      <c r="D27" s="61">
        <v>7</v>
      </c>
      <c r="E27" s="62">
        <v>11</v>
      </c>
      <c r="F27" s="62">
        <v>11</v>
      </c>
      <c r="G27" s="63">
        <f>F27/E27*100</f>
        <v>100</v>
      </c>
    </row>
    <row r="28" spans="1:7" s="47" customFormat="1" ht="60" customHeight="1">
      <c r="A28" s="64">
        <v>15</v>
      </c>
      <c r="B28" s="65" t="s">
        <v>46</v>
      </c>
      <c r="C28" s="66" t="s">
        <v>47</v>
      </c>
      <c r="D28" s="67">
        <v>0</v>
      </c>
      <c r="E28" s="68">
        <v>250</v>
      </c>
      <c r="F28" s="68">
        <v>248.7</v>
      </c>
      <c r="G28" s="46">
        <f t="shared" si="0"/>
        <v>99.47999999999999</v>
      </c>
    </row>
    <row r="29" spans="1:7" s="69" customFormat="1" ht="22.5" customHeight="1">
      <c r="A29" s="35"/>
      <c r="B29" s="26" t="s">
        <v>48</v>
      </c>
      <c r="C29" s="36"/>
      <c r="D29" s="37">
        <f>SUM(D30:D31)</f>
        <v>0</v>
      </c>
      <c r="E29" s="37">
        <f>SUM(E30:E31)</f>
        <v>145</v>
      </c>
      <c r="F29" s="37">
        <f>SUM(F30:F31)</f>
        <v>143.8</v>
      </c>
      <c r="G29" s="39">
        <f>SUM(G30:G31)</f>
        <v>199.11111111111111</v>
      </c>
    </row>
    <row r="30" spans="1:7" ht="38.25">
      <c r="A30" s="58">
        <v>16</v>
      </c>
      <c r="B30" s="70" t="s">
        <v>49</v>
      </c>
      <c r="C30" s="60" t="s">
        <v>50</v>
      </c>
      <c r="D30" s="61">
        <v>0</v>
      </c>
      <c r="E30" s="62">
        <v>135</v>
      </c>
      <c r="F30" s="62">
        <v>133.8</v>
      </c>
      <c r="G30" s="63">
        <f t="shared" si="0"/>
        <v>99.11111111111111</v>
      </c>
    </row>
    <row r="31" spans="1:7" ht="30" customHeight="1">
      <c r="A31" s="71">
        <v>17</v>
      </c>
      <c r="B31" s="72" t="s">
        <v>51</v>
      </c>
      <c r="C31" s="60" t="s">
        <v>52</v>
      </c>
      <c r="D31" s="73">
        <v>0</v>
      </c>
      <c r="E31" s="74">
        <v>10</v>
      </c>
      <c r="F31" s="74">
        <v>10</v>
      </c>
      <c r="G31" s="63">
        <f t="shared" si="0"/>
        <v>100</v>
      </c>
    </row>
    <row r="32" spans="1:7" s="69" customFormat="1" ht="21" customHeight="1">
      <c r="A32" s="35"/>
      <c r="B32" s="26" t="s">
        <v>53</v>
      </c>
      <c r="C32" s="36"/>
      <c r="D32" s="37">
        <f>SUM(D33:D33)</f>
        <v>150</v>
      </c>
      <c r="E32" s="37">
        <f>SUM(E33:E33)</f>
        <v>155.5</v>
      </c>
      <c r="F32" s="37">
        <f>SUM(F33:F33)</f>
        <v>155.3</v>
      </c>
      <c r="G32" s="39">
        <f t="shared" si="0"/>
        <v>99.87138263665597</v>
      </c>
    </row>
    <row r="33" spans="1:7" ht="39" customHeight="1">
      <c r="A33" s="58">
        <v>18</v>
      </c>
      <c r="B33" s="48" t="s">
        <v>54</v>
      </c>
      <c r="C33" s="60" t="s">
        <v>55</v>
      </c>
      <c r="D33" s="61">
        <v>150</v>
      </c>
      <c r="E33" s="50">
        <v>155.5</v>
      </c>
      <c r="F33" s="50">
        <v>155.3</v>
      </c>
      <c r="G33" s="51">
        <f t="shared" si="0"/>
        <v>99.87138263665597</v>
      </c>
    </row>
    <row r="34" spans="1:7" s="40" customFormat="1" ht="23.25" customHeight="1">
      <c r="A34" s="35"/>
      <c r="B34" s="26" t="s">
        <v>56</v>
      </c>
      <c r="C34" s="36"/>
      <c r="D34" s="37">
        <f>SUM(D35:D35)</f>
        <v>0</v>
      </c>
      <c r="E34" s="37">
        <f>SUM(E35:E35)</f>
        <v>9.1</v>
      </c>
      <c r="F34" s="37">
        <f>SUM(F35:F35)</f>
        <v>9.1</v>
      </c>
      <c r="G34" s="39">
        <f t="shared" si="0"/>
        <v>100</v>
      </c>
    </row>
    <row r="35" spans="1:7" ht="30.75" customHeight="1">
      <c r="A35" s="20">
        <v>19</v>
      </c>
      <c r="B35" s="48" t="s">
        <v>57</v>
      </c>
      <c r="C35" s="22" t="s">
        <v>58</v>
      </c>
      <c r="D35" s="49">
        <v>0</v>
      </c>
      <c r="E35" s="50">
        <v>9.1</v>
      </c>
      <c r="F35" s="50">
        <v>9.1</v>
      </c>
      <c r="G35" s="51">
        <f t="shared" si="0"/>
        <v>100</v>
      </c>
    </row>
    <row r="36" spans="1:7" ht="25.5" customHeight="1">
      <c r="A36" s="52"/>
      <c r="B36" s="26" t="s">
        <v>59</v>
      </c>
      <c r="C36" s="36"/>
      <c r="D36" s="37">
        <f>D37</f>
        <v>0</v>
      </c>
      <c r="E36" s="75">
        <f>E37</f>
        <v>37.1</v>
      </c>
      <c r="F36" s="75">
        <f>F37</f>
        <v>37.1</v>
      </c>
      <c r="G36" s="39">
        <f t="shared" si="0"/>
        <v>100</v>
      </c>
    </row>
    <row r="37" spans="1:7" ht="87" customHeight="1">
      <c r="A37" s="76">
        <v>20</v>
      </c>
      <c r="B37" s="77" t="s">
        <v>60</v>
      </c>
      <c r="C37" s="60" t="s">
        <v>61</v>
      </c>
      <c r="D37" s="56">
        <v>0</v>
      </c>
      <c r="E37" s="78">
        <v>37.1</v>
      </c>
      <c r="F37" s="78">
        <v>37.1</v>
      </c>
      <c r="G37" s="51">
        <f t="shared" si="0"/>
        <v>100</v>
      </c>
    </row>
    <row r="38" spans="1:7" s="40" customFormat="1" ht="23.25" customHeight="1">
      <c r="A38" s="35"/>
      <c r="B38" s="26" t="s">
        <v>62</v>
      </c>
      <c r="C38" s="36"/>
      <c r="D38" s="37">
        <f>SUM(D40:D42)</f>
        <v>0</v>
      </c>
      <c r="E38" s="37">
        <f>SUM(E39:E40)</f>
        <v>188</v>
      </c>
      <c r="F38" s="37">
        <f>SUM(F39:F40)</f>
        <v>183.2</v>
      </c>
      <c r="G38" s="39">
        <f t="shared" si="0"/>
        <v>97.44680851063829</v>
      </c>
    </row>
    <row r="39" spans="1:7" s="69" customFormat="1" ht="29.25" customHeight="1">
      <c r="A39" s="58">
        <v>21</v>
      </c>
      <c r="B39" s="55" t="s">
        <v>63</v>
      </c>
      <c r="C39" s="60" t="s">
        <v>64</v>
      </c>
      <c r="D39" s="61">
        <v>0</v>
      </c>
      <c r="E39" s="62">
        <v>108</v>
      </c>
      <c r="F39" s="62">
        <v>108</v>
      </c>
      <c r="G39" s="63">
        <f t="shared" si="0"/>
        <v>100</v>
      </c>
    </row>
    <row r="40" spans="1:7" s="69" customFormat="1" ht="26.25" customHeight="1">
      <c r="A40" s="58">
        <v>22</v>
      </c>
      <c r="B40" s="55" t="s">
        <v>65</v>
      </c>
      <c r="C40" s="60" t="s">
        <v>66</v>
      </c>
      <c r="D40" s="61">
        <v>0</v>
      </c>
      <c r="E40" s="62">
        <v>80</v>
      </c>
      <c r="F40" s="62">
        <v>75.2</v>
      </c>
      <c r="G40" s="63">
        <f t="shared" si="0"/>
        <v>94</v>
      </c>
    </row>
    <row r="41" spans="1:7" s="69" customFormat="1" ht="22.5" customHeight="1">
      <c r="A41" s="71"/>
      <c r="B41" s="26" t="s">
        <v>67</v>
      </c>
      <c r="C41" s="79"/>
      <c r="D41" s="80">
        <f>D42</f>
        <v>0</v>
      </c>
      <c r="E41" s="81">
        <f>E42</f>
        <v>65</v>
      </c>
      <c r="F41" s="81">
        <f>F42</f>
        <v>65</v>
      </c>
      <c r="G41" s="82">
        <f t="shared" si="0"/>
        <v>100</v>
      </c>
    </row>
    <row r="42" spans="1:7" ht="42" customHeight="1" thickBot="1">
      <c r="A42" s="58">
        <v>23</v>
      </c>
      <c r="B42" s="59" t="s">
        <v>68</v>
      </c>
      <c r="C42" s="60" t="s">
        <v>69</v>
      </c>
      <c r="D42" s="61">
        <v>0</v>
      </c>
      <c r="E42" s="62">
        <v>65</v>
      </c>
      <c r="F42" s="62">
        <v>65</v>
      </c>
      <c r="G42" s="63">
        <f t="shared" si="0"/>
        <v>100</v>
      </c>
    </row>
    <row r="43" spans="1:7" s="88" customFormat="1" ht="26.25" customHeight="1" thickBot="1" thickTop="1">
      <c r="A43" s="83"/>
      <c r="B43" s="84" t="s">
        <v>70</v>
      </c>
      <c r="C43" s="85"/>
      <c r="D43" s="86">
        <f>D9+D11+D16+D18+D21+D29+D32+D34+D38+D7+D36+D41+D14</f>
        <v>2613.5</v>
      </c>
      <c r="E43" s="86">
        <f>E9+E11+E16+E18+E21+E29+E32+E34+E38+E7+E36+E41</f>
        <v>4611.600000000001</v>
      </c>
      <c r="F43" s="86">
        <f>F9+F11+F16+F18+F21+F29+F32+F34+F38+F7+F36+F41</f>
        <v>4013.4</v>
      </c>
      <c r="G43" s="87">
        <f t="shared" si="0"/>
        <v>87.02836325787143</v>
      </c>
    </row>
    <row r="44" spans="1:7" ht="15.75" thickTop="1">
      <c r="A44" s="47" t="s">
        <v>71</v>
      </c>
      <c r="B44" s="89"/>
      <c r="G44" s="90"/>
    </row>
    <row r="45" spans="1:7" ht="15">
      <c r="A45" s="47" t="s">
        <v>72</v>
      </c>
      <c r="G45" s="90"/>
    </row>
    <row r="46" spans="1:7" ht="15">
      <c r="A46" s="47" t="s">
        <v>73</v>
      </c>
      <c r="G46" s="90"/>
    </row>
    <row r="47" ht="15">
      <c r="G47" s="90"/>
    </row>
    <row r="48" ht="15">
      <c r="G48" s="90"/>
    </row>
    <row r="50" ht="15.75">
      <c r="B50" s="9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2010-04-27T11:32:22Z</dcterms:created>
  <dcterms:modified xsi:type="dcterms:W3CDTF">2010-04-27T11:53:34Z</dcterms:modified>
  <cp:category/>
  <cp:version/>
  <cp:contentType/>
  <cp:contentStatus/>
</cp:coreProperties>
</file>