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9515" windowHeight="8700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<sst xmlns="http://schemas.openxmlformats.org/spreadsheetml/2006/main" count="61" uniqueCount="58">
  <si>
    <t>Tabela nr 10</t>
  </si>
  <si>
    <t>WYKONANIE  PLANU  DOCHODÓW  I  WYDATKÓW  ZADAŃ  ZLECONYCH                                                                              
POWIATOWI  Z  ZAKRESU  ADMINISTRACJI  RZĄDOWEJ
  ZA  I  PÓŁROCZE  2010  ROKU</t>
  </si>
  <si>
    <t xml:space="preserve">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</si>
  <si>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</si>
  <si>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</si>
  <si>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</si>
  <si>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</si>
  <si>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</si>
  <si>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
I półrocze</t>
  </si>
  <si>
    <t>% 
wykon.         
(4 : 3)</t>
  </si>
  <si>
    <t>% wykon.           (7 : 6)</t>
  </si>
  <si>
    <t>700</t>
  </si>
  <si>
    <t>GOSPODARKA MIESZKANIOWA</t>
  </si>
  <si>
    <t>70005</t>
  </si>
  <si>
    <t>Gospodarka gruntami i nieruchomościami</t>
  </si>
  <si>
    <t>Pokrycie kosztów związanych z zarządzaniem nieruchomościami Skarbu Państwa</t>
  </si>
  <si>
    <t>710</t>
  </si>
  <si>
    <t>DZIAŁALNOŚĆ USŁUGOWA</t>
  </si>
  <si>
    <t>71013</t>
  </si>
  <si>
    <t xml:space="preserve">Prace geodezyjne i kartograficzne (nieinwestycyjne) </t>
  </si>
  <si>
    <t>Kompleksowa modernizacja ewidencji gruntów i budynków Koszalina</t>
  </si>
  <si>
    <t>71014</t>
  </si>
  <si>
    <t>Opracowania geodezyjne i kartograficzne</t>
  </si>
  <si>
    <t>71015</t>
  </si>
  <si>
    <t>Nadzór budowlany</t>
  </si>
  <si>
    <t>Funkcjonowanie Inspektoratu Nadzoru Budowlanego</t>
  </si>
  <si>
    <t>750</t>
  </si>
  <si>
    <t>ADMINISTRACJA PUBLICZNA</t>
  </si>
  <si>
    <t>75011</t>
  </si>
  <si>
    <t>Urzędy wojewódzkie</t>
  </si>
  <si>
    <t>Dofinansowanie kosztów utrzymania administracji realizującej  zadania z zakresu  komunikacji</t>
  </si>
  <si>
    <t>75045</t>
  </si>
  <si>
    <t>Kwalifikacja wojskowa</t>
  </si>
  <si>
    <t>Działalność Powiatowej Komisji Lekarskiej</t>
  </si>
  <si>
    <t>754</t>
  </si>
  <si>
    <t>BEZPIECZEŃSTWO PUBLICZNE I OCHRONA PRZECIWPOŻAROWA</t>
  </si>
  <si>
    <t>75411</t>
  </si>
  <si>
    <t>Komendy powiatowe Państwowej Straży Pożarnej</t>
  </si>
  <si>
    <t>Działalność Komendy Powiatowej Państwowej Straży Pożarnej</t>
  </si>
  <si>
    <t>851</t>
  </si>
  <si>
    <t>OCHRONA ZDROWIA</t>
  </si>
  <si>
    <t>85156</t>
  </si>
  <si>
    <t>Składki na ubezpieczenie zdrowotne oraz świadczenia dla osób nieobjętych obowiązkiem ubezpieczenia zdrowotnego</t>
  </si>
  <si>
    <t>Składki zdrowotne za dzieci z placówek opiekuńczo -wychowawczych</t>
  </si>
  <si>
    <t>852</t>
  </si>
  <si>
    <t>POMOC SPOŁECZNA</t>
  </si>
  <si>
    <t>85205</t>
  </si>
  <si>
    <t>Zadania w zakresie przeciwdziałania przemocy w rodzinie</t>
  </si>
  <si>
    <t>Realizacja programu korekcyjno-edukacyjnych dla osób stosujących przemoc w rodzinie</t>
  </si>
  <si>
    <t>853</t>
  </si>
  <si>
    <t>POZOSTAŁE ZADANIA W ZAKRESIE POLITYKI SPOŁECZNEJ</t>
  </si>
  <si>
    <t>85321</t>
  </si>
  <si>
    <t xml:space="preserve">Zespoły do spraw orzekania o niepełnosprawności </t>
  </si>
  <si>
    <t>Finansowanie działalności powiatowych zespołów do spraw orzekania o stopniu niepełnosprawności</t>
  </si>
  <si>
    <t>OGÓŁEM</t>
  </si>
  <si>
    <t>Autor dokumentu: Sylwia Szpak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</si>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</sst>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Calibri"/>
      <family val="0"/>
    </font>
    <font>
      <b/>
      <sz val="13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name val="Arial CE"/>
      <family val="0"/>
    </font>
    <font>
      <b/>
      <i/>
      <sz val="11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31">
      <selection activeCell="A37" sqref="A37:A39"/>
    </sheetView>
  </sheetViews>
  <sheetFormatPr defaultColWidth="9.140625" defaultRowHeight="12.75"/>
  <cols>
    <col min="1" max="1" width="5.57421875" style="4" customWidth="1"/>
    <col min="2" max="2" width="28.421875" style="5" customWidth="1"/>
    <col min="3" max="3" width="11.421875" style="6" customWidth="1"/>
    <col min="4" max="4" width="11.28125" style="6" customWidth="1"/>
    <col min="5" max="5" width="6.140625" style="6" customWidth="1"/>
    <col min="6" max="6" width="10.7109375" style="6" customWidth="1"/>
    <col min="7" max="7" width="11.28125" style="6" customWidth="1"/>
    <col min="8" max="8" width="6.00390625" style="6" customWidth="1"/>
    <col min="9" max="16384" width="9.140625" style="6" customWidth="1"/>
  </cols>
  <sheetData>
    <row r="1" spans="1:8" s="3" customFormat="1" ht="27.75" customHeight="1">
      <c r="A1" s="1"/>
      <c r="B1" s="1"/>
      <c r="C1" s="1"/>
      <c r="D1" s="1"/>
      <c r="E1" s="1"/>
      <c r="F1" s="1"/>
      <c r="G1" s="2" t="s">
        <v>0</v>
      </c>
      <c r="H1" s="2"/>
    </row>
    <row r="2" spans="1:8" s="3" customFormat="1" ht="64.5" customHeight="1">
      <c r="A2" s="1" t="s">
        <v>1</v>
      </c>
      <c r="B2" s="1"/>
      <c r="C2" s="1"/>
      <c r="D2" s="1"/>
      <c r="E2" s="1"/>
      <c r="F2" s="1"/>
      <c r="G2" s="1"/>
      <c r="H2" s="1"/>
    </row>
    <row r="4" spans="1:8" s="9" customFormat="1" ht="17.25" customHeight="1" thickBot="1">
      <c r="A4" s="7"/>
      <c r="B4" s="8"/>
      <c r="G4" s="10" t="s">
        <v>2</v>
      </c>
      <c r="H4" s="10"/>
    </row>
    <row r="5" spans="1:8" ht="21.75" customHeight="1" thickTop="1">
      <c r="A5" s="11"/>
      <c r="B5" s="12" t="s">
        <v>3</v>
      </c>
      <c r="C5" s="13" t="s">
        <v>4</v>
      </c>
      <c r="D5" s="13"/>
      <c r="E5" s="14"/>
      <c r="F5" s="15" t="s">
        <v>5</v>
      </c>
      <c r="G5" s="16"/>
      <c r="H5" s="17"/>
    </row>
    <row r="6" spans="1:8" ht="36" customHeight="1">
      <c r="A6" s="18" t="s">
        <v>6</v>
      </c>
      <c r="B6" s="19"/>
      <c r="C6" s="20" t="s">
        <v>7</v>
      </c>
      <c r="D6" s="21" t="s">
        <v>8</v>
      </c>
      <c r="E6" s="22" t="s">
        <v>9</v>
      </c>
      <c r="F6" s="20" t="s">
        <v>7</v>
      </c>
      <c r="G6" s="21" t="s">
        <v>8</v>
      </c>
      <c r="H6" s="22" t="s">
        <v>10</v>
      </c>
    </row>
    <row r="7" spans="1:8" s="28" customFormat="1" ht="11.25" customHeight="1" thickBot="1">
      <c r="A7" s="23">
        <v>1</v>
      </c>
      <c r="B7" s="24">
        <v>2</v>
      </c>
      <c r="C7" s="25">
        <v>3</v>
      </c>
      <c r="D7" s="25">
        <v>4</v>
      </c>
      <c r="E7" s="26">
        <v>5</v>
      </c>
      <c r="F7" s="27">
        <v>6</v>
      </c>
      <c r="G7" s="25">
        <v>7</v>
      </c>
      <c r="H7" s="26">
        <v>8</v>
      </c>
    </row>
    <row r="8" spans="1:8" s="34" customFormat="1" ht="33" customHeight="1" thickBot="1" thickTop="1">
      <c r="A8" s="29" t="s">
        <v>11</v>
      </c>
      <c r="B8" s="30" t="s">
        <v>12</v>
      </c>
      <c r="C8" s="31">
        <f>SUM(C9)</f>
        <v>28000</v>
      </c>
      <c r="D8" s="31">
        <f>SUM(D9)</f>
        <v>13998</v>
      </c>
      <c r="E8" s="32">
        <f>D8/C8*100</f>
        <v>49.99285714285715</v>
      </c>
      <c r="F8" s="33">
        <f>SUM(F9)</f>
        <v>28000</v>
      </c>
      <c r="G8" s="31">
        <f>SUM(G9)</f>
        <v>3854</v>
      </c>
      <c r="H8" s="32">
        <f>G8/F8*100</f>
        <v>13.764285714285714</v>
      </c>
    </row>
    <row r="9" spans="1:8" s="40" customFormat="1" ht="24.75" customHeight="1" thickTop="1">
      <c r="A9" s="35" t="s">
        <v>13</v>
      </c>
      <c r="B9" s="36" t="s">
        <v>14</v>
      </c>
      <c r="C9" s="37">
        <v>28000</v>
      </c>
      <c r="D9" s="37">
        <v>13998</v>
      </c>
      <c r="E9" s="38"/>
      <c r="F9" s="39">
        <v>28000</v>
      </c>
      <c r="G9" s="37">
        <v>3854</v>
      </c>
      <c r="H9" s="38"/>
    </row>
    <row r="10" spans="1:11" s="46" customFormat="1" ht="37.5" customHeight="1" thickBot="1">
      <c r="A10" s="41"/>
      <c r="B10" s="42" t="s">
        <v>15</v>
      </c>
      <c r="C10" s="43"/>
      <c r="D10" s="43"/>
      <c r="E10" s="44"/>
      <c r="F10" s="45"/>
      <c r="G10" s="43"/>
      <c r="H10" s="44"/>
      <c r="K10" s="34"/>
    </row>
    <row r="11" spans="1:8" s="34" customFormat="1" ht="27.75" customHeight="1" thickBot="1" thickTop="1">
      <c r="A11" s="29" t="s">
        <v>16</v>
      </c>
      <c r="B11" s="30" t="s">
        <v>17</v>
      </c>
      <c r="C11" s="31">
        <f>SUM(C12:C16)</f>
        <v>429501</v>
      </c>
      <c r="D11" s="31">
        <f>SUM(D12:D16)</f>
        <v>253549</v>
      </c>
      <c r="E11" s="32">
        <f>D11/C11*100</f>
        <v>59.03338991061721</v>
      </c>
      <c r="F11" s="33">
        <f>SUM(F12:F17)</f>
        <v>429501</v>
      </c>
      <c r="G11" s="33">
        <f>SUM(G12:G17)</f>
        <v>253549</v>
      </c>
      <c r="H11" s="32">
        <f>G11/F11*100</f>
        <v>59.03338991061721</v>
      </c>
    </row>
    <row r="12" spans="1:8" s="40" customFormat="1" ht="27" customHeight="1" thickTop="1">
      <c r="A12" s="35" t="s">
        <v>18</v>
      </c>
      <c r="B12" s="36" t="s">
        <v>19</v>
      </c>
      <c r="C12" s="37">
        <v>76000</v>
      </c>
      <c r="D12" s="37">
        <v>76000</v>
      </c>
      <c r="E12" s="38">
        <f>D12/C12*100</f>
        <v>100</v>
      </c>
      <c r="F12" s="39">
        <v>76000</v>
      </c>
      <c r="G12" s="37">
        <v>76000</v>
      </c>
      <c r="H12" s="38">
        <f>G12/F12*100</f>
        <v>100</v>
      </c>
    </row>
    <row r="13" spans="1:8" s="46" customFormat="1" ht="32.25" customHeight="1">
      <c r="A13" s="41"/>
      <c r="B13" s="42" t="s">
        <v>20</v>
      </c>
      <c r="C13" s="47"/>
      <c r="D13" s="47"/>
      <c r="E13" s="48"/>
      <c r="F13" s="49"/>
      <c r="G13" s="47"/>
      <c r="H13" s="48"/>
    </row>
    <row r="14" spans="1:8" s="40" customFormat="1" ht="15.75" customHeight="1">
      <c r="A14" s="50" t="s">
        <v>21</v>
      </c>
      <c r="B14" s="51" t="s">
        <v>22</v>
      </c>
      <c r="C14" s="52">
        <v>19000</v>
      </c>
      <c r="D14" s="52"/>
      <c r="E14" s="53"/>
      <c r="F14" s="54">
        <v>19000</v>
      </c>
      <c r="G14" s="52"/>
      <c r="H14" s="53"/>
    </row>
    <row r="15" spans="1:8" s="46" customFormat="1" ht="33" customHeight="1">
      <c r="A15" s="41"/>
      <c r="B15" s="42" t="s">
        <v>20</v>
      </c>
      <c r="C15" s="47"/>
      <c r="D15" s="47"/>
      <c r="E15" s="48"/>
      <c r="F15" s="49"/>
      <c r="G15" s="47"/>
      <c r="H15" s="48"/>
    </row>
    <row r="16" spans="1:8" s="40" customFormat="1" ht="18" customHeight="1">
      <c r="A16" s="50" t="s">
        <v>23</v>
      </c>
      <c r="B16" s="51" t="s">
        <v>24</v>
      </c>
      <c r="C16" s="52">
        <v>334501</v>
      </c>
      <c r="D16" s="52">
        <v>177549</v>
      </c>
      <c r="E16" s="53">
        <f>D16/C16*100</f>
        <v>53.07876508590408</v>
      </c>
      <c r="F16" s="54">
        <v>334501</v>
      </c>
      <c r="G16" s="52">
        <v>177549</v>
      </c>
      <c r="H16" s="53">
        <f>G16/F16*100</f>
        <v>53.07876508590408</v>
      </c>
    </row>
    <row r="17" spans="1:8" s="46" customFormat="1" ht="26.25" customHeight="1" thickBot="1">
      <c r="A17" s="41"/>
      <c r="B17" s="42" t="s">
        <v>25</v>
      </c>
      <c r="C17" s="55"/>
      <c r="D17" s="56"/>
      <c r="E17" s="57"/>
      <c r="F17" s="58"/>
      <c r="G17" s="59"/>
      <c r="H17" s="57"/>
    </row>
    <row r="18" spans="1:8" s="34" customFormat="1" ht="32.25" customHeight="1" thickBot="1" thickTop="1">
      <c r="A18" s="29" t="s">
        <v>26</v>
      </c>
      <c r="B18" s="30" t="s">
        <v>27</v>
      </c>
      <c r="C18" s="31">
        <f>SUM(C19:C22)</f>
        <v>280200</v>
      </c>
      <c r="D18" s="31">
        <f>SUM(D19:D22)</f>
        <v>169331</v>
      </c>
      <c r="E18" s="32">
        <f>D18/C18*100</f>
        <v>60.43219129193433</v>
      </c>
      <c r="F18" s="33">
        <f>SUM(F19:F22)</f>
        <v>280200</v>
      </c>
      <c r="G18" s="31">
        <f>SUM(G19:G22)</f>
        <v>167941</v>
      </c>
      <c r="H18" s="32">
        <f>G18/F18*100</f>
        <v>59.9361170592434</v>
      </c>
    </row>
    <row r="19" spans="1:8" s="40" customFormat="1" ht="16.5" customHeight="1" thickTop="1">
      <c r="A19" s="50" t="s">
        <v>28</v>
      </c>
      <c r="B19" s="51" t="s">
        <v>29</v>
      </c>
      <c r="C19" s="37">
        <v>241200</v>
      </c>
      <c r="D19" s="37">
        <v>130333</v>
      </c>
      <c r="E19" s="38">
        <f>D19/C19*100</f>
        <v>54.035240464344945</v>
      </c>
      <c r="F19" s="37">
        <v>241200</v>
      </c>
      <c r="G19" s="37">
        <v>130333</v>
      </c>
      <c r="H19" s="60">
        <f>G19/F19*100</f>
        <v>54.035240464344945</v>
      </c>
    </row>
    <row r="20" spans="1:8" s="46" customFormat="1" ht="37.5" customHeight="1">
      <c r="A20" s="41"/>
      <c r="B20" s="42" t="s">
        <v>30</v>
      </c>
      <c r="C20" s="61"/>
      <c r="D20" s="61"/>
      <c r="E20" s="62"/>
      <c r="F20" s="61"/>
      <c r="G20" s="61"/>
      <c r="H20" s="63"/>
    </row>
    <row r="21" spans="1:8" s="40" customFormat="1" ht="21.75" customHeight="1">
      <c r="A21" s="50" t="s">
        <v>31</v>
      </c>
      <c r="B21" s="51" t="s">
        <v>32</v>
      </c>
      <c r="C21" s="52">
        <v>39000</v>
      </c>
      <c r="D21" s="52">
        <v>38998</v>
      </c>
      <c r="E21" s="53">
        <f>D21/C21*100</f>
        <v>99.9948717948718</v>
      </c>
      <c r="F21" s="54">
        <v>39000</v>
      </c>
      <c r="G21" s="52">
        <v>37608</v>
      </c>
      <c r="H21" s="53">
        <f>G21/F21*100</f>
        <v>96.43076923076923</v>
      </c>
    </row>
    <row r="22" spans="1:8" s="46" customFormat="1" ht="24.75" customHeight="1" thickBot="1">
      <c r="A22" s="41"/>
      <c r="B22" s="64" t="s">
        <v>33</v>
      </c>
      <c r="C22" s="43"/>
      <c r="D22" s="43"/>
      <c r="E22" s="44"/>
      <c r="F22" s="45"/>
      <c r="G22" s="43"/>
      <c r="H22" s="44"/>
    </row>
    <row r="23" spans="1:8" s="34" customFormat="1" ht="36.75" customHeight="1" thickBot="1" thickTop="1">
      <c r="A23" s="29" t="s">
        <v>34</v>
      </c>
      <c r="B23" s="30" t="s">
        <v>35</v>
      </c>
      <c r="C23" s="31">
        <f>SUM(C24:C24)</f>
        <v>8071112</v>
      </c>
      <c r="D23" s="31">
        <f>SUM(D24:D24)</f>
        <v>4880686</v>
      </c>
      <c r="E23" s="32">
        <f>D23/C23*100</f>
        <v>60.471047855611474</v>
      </c>
      <c r="F23" s="33">
        <f>F24</f>
        <v>8071112</v>
      </c>
      <c r="G23" s="31">
        <f>G24</f>
        <v>4150144</v>
      </c>
      <c r="H23" s="32">
        <f>G23/F23*100</f>
        <v>51.419730019853525</v>
      </c>
    </row>
    <row r="24" spans="1:8" s="40" customFormat="1" ht="24.75" thickTop="1">
      <c r="A24" s="35" t="s">
        <v>36</v>
      </c>
      <c r="B24" s="36" t="s">
        <v>37</v>
      </c>
      <c r="C24" s="37">
        <v>8071112</v>
      </c>
      <c r="D24" s="37">
        <v>4880686</v>
      </c>
      <c r="E24" s="65"/>
      <c r="F24" s="39">
        <v>8071112</v>
      </c>
      <c r="G24" s="37">
        <v>4150144</v>
      </c>
      <c r="H24" s="65"/>
    </row>
    <row r="25" spans="1:8" s="46" customFormat="1" ht="30" customHeight="1" thickBot="1">
      <c r="A25" s="66"/>
      <c r="B25" s="67" t="s">
        <v>38</v>
      </c>
      <c r="C25" s="55"/>
      <c r="D25" s="55"/>
      <c r="E25" s="57"/>
      <c r="F25" s="68"/>
      <c r="G25" s="69"/>
      <c r="H25" s="70"/>
    </row>
    <row r="26" spans="1:8" s="34" customFormat="1" ht="24" customHeight="1" thickTop="1">
      <c r="A26" s="71" t="s">
        <v>39</v>
      </c>
      <c r="B26" s="72" t="s">
        <v>40</v>
      </c>
      <c r="C26" s="73">
        <f>C27</f>
        <v>15000</v>
      </c>
      <c r="D26" s="73">
        <f>D27</f>
        <v>7500</v>
      </c>
      <c r="E26" s="74">
        <f>D26/C26*100</f>
        <v>50</v>
      </c>
      <c r="F26" s="73">
        <f>F27</f>
        <v>15000</v>
      </c>
      <c r="G26" s="73">
        <f>G27</f>
        <v>5008</v>
      </c>
      <c r="H26" s="74">
        <f>G26/F26*100</f>
        <v>33.38666666666666</v>
      </c>
    </row>
    <row r="27" spans="1:8" s="75" customFormat="1" ht="58.5" customHeight="1">
      <c r="A27" s="50" t="s">
        <v>41</v>
      </c>
      <c r="B27" s="51" t="s">
        <v>42</v>
      </c>
      <c r="C27" s="52">
        <v>15000</v>
      </c>
      <c r="D27" s="52">
        <v>7500</v>
      </c>
      <c r="E27" s="53"/>
      <c r="F27" s="54">
        <v>15000</v>
      </c>
      <c r="G27" s="52">
        <v>5008</v>
      </c>
      <c r="H27" s="53"/>
    </row>
    <row r="28" spans="1:8" s="46" customFormat="1" ht="24.75" customHeight="1" thickBot="1">
      <c r="A28" s="41"/>
      <c r="B28" s="42" t="s">
        <v>43</v>
      </c>
      <c r="C28" s="43"/>
      <c r="D28" s="43"/>
      <c r="E28" s="44"/>
      <c r="F28" s="45"/>
      <c r="G28" s="43"/>
      <c r="H28" s="44"/>
    </row>
    <row r="29" spans="1:8" s="76" customFormat="1" ht="24.75" customHeight="1" thickBot="1" thickTop="1">
      <c r="A29" s="29" t="s">
        <v>44</v>
      </c>
      <c r="B29" s="30" t="s">
        <v>45</v>
      </c>
      <c r="C29" s="31">
        <f>C30</f>
        <v>16000</v>
      </c>
      <c r="D29" s="31">
        <f>D30</f>
        <v>16000</v>
      </c>
      <c r="E29" s="32">
        <f>D29/C29*100</f>
        <v>100</v>
      </c>
      <c r="F29" s="33">
        <f>F30</f>
        <v>16000</v>
      </c>
      <c r="G29" s="33"/>
      <c r="H29" s="32"/>
    </row>
    <row r="30" spans="1:8" s="75" customFormat="1" ht="27.75" customHeight="1" thickTop="1">
      <c r="A30" s="50" t="s">
        <v>46</v>
      </c>
      <c r="B30" s="51" t="s">
        <v>47</v>
      </c>
      <c r="C30" s="52">
        <v>16000</v>
      </c>
      <c r="D30" s="52">
        <v>16000</v>
      </c>
      <c r="E30" s="53"/>
      <c r="F30" s="54">
        <v>16000</v>
      </c>
      <c r="G30" s="77"/>
      <c r="H30" s="78"/>
    </row>
    <row r="31" spans="1:8" s="75" customFormat="1" ht="36.75" customHeight="1" thickBot="1">
      <c r="A31" s="79"/>
      <c r="B31" s="80" t="s">
        <v>48</v>
      </c>
      <c r="C31" s="43"/>
      <c r="D31" s="43"/>
      <c r="E31" s="44"/>
      <c r="F31" s="45"/>
      <c r="G31" s="81"/>
      <c r="H31" s="82"/>
    </row>
    <row r="32" spans="1:8" s="83" customFormat="1" ht="39" customHeight="1" thickBot="1" thickTop="1">
      <c r="A32" s="29" t="s">
        <v>49</v>
      </c>
      <c r="B32" s="30" t="s">
        <v>50</v>
      </c>
      <c r="C32" s="31">
        <f>C33</f>
        <v>125000</v>
      </c>
      <c r="D32" s="31">
        <f>D33</f>
        <v>62496</v>
      </c>
      <c r="E32" s="32">
        <f>D32/C32*100</f>
        <v>49.9968</v>
      </c>
      <c r="F32" s="33">
        <f>F33</f>
        <v>125000</v>
      </c>
      <c r="G32" s="33">
        <f>G33</f>
        <v>62449</v>
      </c>
      <c r="H32" s="32">
        <f>G32/F32*100</f>
        <v>49.959199999999996</v>
      </c>
    </row>
    <row r="33" spans="1:8" s="40" customFormat="1" ht="27.75" customHeight="1" thickTop="1">
      <c r="A33" s="50" t="s">
        <v>51</v>
      </c>
      <c r="B33" s="51" t="s">
        <v>52</v>
      </c>
      <c r="C33" s="37">
        <v>125000</v>
      </c>
      <c r="D33" s="37">
        <v>62496</v>
      </c>
      <c r="E33" s="38"/>
      <c r="F33" s="39">
        <v>125000</v>
      </c>
      <c r="G33" s="37">
        <v>62449</v>
      </c>
      <c r="H33" s="38"/>
    </row>
    <row r="34" spans="1:8" s="46" customFormat="1" ht="38.25" customHeight="1" thickBot="1">
      <c r="A34" s="41"/>
      <c r="B34" s="42" t="s">
        <v>53</v>
      </c>
      <c r="C34" s="43"/>
      <c r="D34" s="43"/>
      <c r="E34" s="44"/>
      <c r="F34" s="45"/>
      <c r="G34" s="43"/>
      <c r="H34" s="44"/>
    </row>
    <row r="35" spans="1:8" s="88" customFormat="1" ht="24.75" customHeight="1" thickBot="1" thickTop="1">
      <c r="A35" s="84"/>
      <c r="B35" s="85" t="s">
        <v>54</v>
      </c>
      <c r="C35" s="86">
        <f>C8+C11+C18+C23+C26+C32+C29</f>
        <v>8964813</v>
      </c>
      <c r="D35" s="86">
        <f>D8+D11+D18+D23+D26+D32+D29</f>
        <v>5403560</v>
      </c>
      <c r="E35" s="87">
        <f>D35/C35*100</f>
        <v>60.27521154094346</v>
      </c>
      <c r="F35" s="86">
        <f>F8+F11+F18+F23+F26+F32+F29</f>
        <v>8964813</v>
      </c>
      <c r="G35" s="86">
        <f>G8+G11+G18+G23+G26+G32+G29</f>
        <v>4642945</v>
      </c>
      <c r="H35" s="87">
        <f>G35/F35*100</f>
        <v>51.79076239515537</v>
      </c>
    </row>
    <row r="36" spans="1:8" s="93" customFormat="1" ht="18" customHeight="1" thickTop="1">
      <c r="A36" s="89"/>
      <c r="B36" s="90"/>
      <c r="C36" s="91"/>
      <c r="D36" s="91"/>
      <c r="E36" s="91"/>
      <c r="F36" s="91"/>
      <c r="G36" s="91"/>
      <c r="H36" s="92"/>
    </row>
    <row r="37" ht="12.75">
      <c r="A37" s="6" t="s">
        <v>55</v>
      </c>
    </row>
    <row r="38" ht="12.75">
      <c r="A38" s="6" t="s">
        <v>56</v>
      </c>
    </row>
    <row r="39" ht="12.75">
      <c r="A39" s="6" t="s">
        <v>57</v>
      </c>
    </row>
  </sheetData>
  <mergeCells count="63">
    <mergeCell ref="G33:G34"/>
    <mergeCell ref="H33:H34"/>
    <mergeCell ref="C33:C34"/>
    <mergeCell ref="D33:D34"/>
    <mergeCell ref="E33:E34"/>
    <mergeCell ref="F33:F34"/>
    <mergeCell ref="G27:G28"/>
    <mergeCell ref="H27:H28"/>
    <mergeCell ref="C30:C31"/>
    <mergeCell ref="D30:D31"/>
    <mergeCell ref="E30:E31"/>
    <mergeCell ref="F30:F31"/>
    <mergeCell ref="G30:G31"/>
    <mergeCell ref="H30:H31"/>
    <mergeCell ref="C27:C28"/>
    <mergeCell ref="D27:D28"/>
    <mergeCell ref="E27:E28"/>
    <mergeCell ref="F27:F28"/>
    <mergeCell ref="G21:G22"/>
    <mergeCell ref="H21:H22"/>
    <mergeCell ref="C24:C25"/>
    <mergeCell ref="D24:D25"/>
    <mergeCell ref="E24:E25"/>
    <mergeCell ref="F24:F25"/>
    <mergeCell ref="G24:G25"/>
    <mergeCell ref="H24:H25"/>
    <mergeCell ref="C21:C22"/>
    <mergeCell ref="D21:D22"/>
    <mergeCell ref="E21:E22"/>
    <mergeCell ref="F21:F22"/>
    <mergeCell ref="G16:G17"/>
    <mergeCell ref="H16:H17"/>
    <mergeCell ref="C19:C20"/>
    <mergeCell ref="D19:D20"/>
    <mergeCell ref="E19:E20"/>
    <mergeCell ref="F19:F20"/>
    <mergeCell ref="G19:G20"/>
    <mergeCell ref="H19:H20"/>
    <mergeCell ref="C16:C17"/>
    <mergeCell ref="D16:D17"/>
    <mergeCell ref="E16:E17"/>
    <mergeCell ref="F16:F17"/>
    <mergeCell ref="G12:G13"/>
    <mergeCell ref="H12:H13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G1:H1"/>
    <mergeCell ref="G4:H4"/>
    <mergeCell ref="B5:B6"/>
    <mergeCell ref="C9:C10"/>
    <mergeCell ref="D9:D10"/>
    <mergeCell ref="E9:E10"/>
    <mergeCell ref="F9:F10"/>
    <mergeCell ref="G9:G10"/>
    <mergeCell ref="H9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2010-09-03T08:21:32Z</dcterms:created>
  <dcterms:modified xsi:type="dcterms:W3CDTF">2010-09-03T08:22:49Z</dcterms:modified>
  <cp:category/>
  <cp:version/>
  <cp:contentType/>
  <cp:contentStatus/>
</cp:coreProperties>
</file>