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340" windowHeight="6495" activeTab="0"/>
  </bookViews>
  <sheets>
    <sheet name="WYKON.I PÓŁR.201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<sst xmlns="http://schemas.openxmlformats.org/spreadsheetml/2006/main" count="36" uniqueCount="29">
  <si>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OGÓŁEM</t>
  </si>
  <si>
    <t>PRZYCHODY WŁASNE</t>
  </si>
  <si>
    <t>Żłobek                            Miejski</t>
  </si>
  <si>
    <t>Przedszkola              Miejskie</t>
  </si>
  <si>
    <t xml:space="preserve">DOTACJA </t>
  </si>
  <si>
    <t>WYDATKI</t>
  </si>
  <si>
    <t>Zespół Szkół    Nr 10 Warsztaty Szkolne</t>
  </si>
  <si>
    <t xml:space="preserve">NAZWA ZAKŁADU </t>
  </si>
  <si>
    <t>%     wykonania planu                     10 : 9</t>
  </si>
  <si>
    <t>Dynamika    10 : 8</t>
  </si>
  <si>
    <t>Dynamika  15 : 13</t>
  </si>
  <si>
    <t>Wykonanie         I  półrocze     2009</t>
  </si>
  <si>
    <t>*</t>
  </si>
  <si>
    <t>Tabela nr 16</t>
  </si>
  <si>
    <t>PLAN  NA   2010</t>
  </si>
  <si>
    <t>Wykonanie         I  półrocze     2010</t>
  </si>
  <si>
    <t>PLAN                    NA 2010</t>
  </si>
  <si>
    <t>Faktyczny na 30.06.2010</t>
  </si>
  <si>
    <t>Stan                 zobowiazań             na 30.06.2010</t>
  </si>
  <si>
    <t>WYKONANIE  PLANU PRZYCHODÓW  I  WYDATKÓW  ZAKŁADÓW   BUDŻETOWYCH,                                                                  GOSPODARSTWA POMOCNICZEGO  ZA  I  PÓŁROCZE   2010 ROKU</t>
  </si>
  <si>
    <r>
      <t xml:space="preserve">Dynamika </t>
    </r>
    <r>
      <rPr>
        <sz val="6"/>
        <rFont val="Calibri"/>
        <family val="2"/>
      </rPr>
      <t xml:space="preserve">       5 : 3</t>
    </r>
  </si>
  <si>
    <r>
      <t xml:space="preserve">%     </t>
    </r>
    <r>
      <rPr>
        <sz val="5"/>
        <rFont val="Calibri"/>
        <family val="2"/>
      </rPr>
      <t xml:space="preserve">wykonania </t>
    </r>
    <r>
      <rPr>
        <sz val="6"/>
        <rFont val="Calibri"/>
        <family val="2"/>
      </rPr>
      <t>planu                      5 : 4</t>
    </r>
  </si>
  <si>
    <r>
      <t xml:space="preserve">Zarząd Budynków </t>
    </r>
    <r>
      <rPr>
        <b/>
        <sz val="6"/>
        <rFont val="Calibri"/>
        <family val="2"/>
      </rPr>
      <t>Mieszkalnych</t>
    </r>
  </si>
  <si>
    <t>Stan                       środków                           obrotowych        na 31-12-09</t>
  </si>
  <si>
    <t>STAN ŚRODKÓW           OBROTOWTCH</t>
  </si>
  <si>
    <r>
      <t xml:space="preserve">%     </t>
    </r>
    <r>
      <rPr>
        <sz val="5"/>
        <rFont val="Calibri"/>
        <family val="2"/>
      </rPr>
      <t xml:space="preserve">wykonania </t>
    </r>
    <r>
      <rPr>
        <sz val="6"/>
        <rFont val="Calibri"/>
        <family val="2"/>
      </rPr>
      <t>planu                 15 : 14</t>
    </r>
  </si>
  <si>
    <t>Autor dokumentu: Barbara Hombek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</si>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</sst>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_-* #,##0.0\ _z_ł_-;\-* #,##0.0\ _z_ł_-;_-* &quot;-&quot;?\ _z_ł_-;_-@_-"/>
    <numFmt numFmtId="167" formatCode="#,##0.00_ ;\-#,##0.00\ "/>
    <numFmt numFmtId="168" formatCode="_-* #,##0.0\ _z_ł_-;\-* #,##0.0\ _z_ł_-;_-* &quot;-&quot;\ _z_ł_-;_-@_-"/>
    <numFmt numFmtId="169" formatCode="_-* #,##0.00\ _z_ł_-;\-* #,##0.00\ _z_ł_-;_-* &quot;-&quot;\ _z_ł_-;_-@_-"/>
    <numFmt numFmtId="170" formatCode="_-* #,##0.000\ _z_ł_-;\-* #,##0.000\ _z_ł_-;_-* &quot;-&quot;\ _z_ł_-;_-@_-"/>
    <numFmt numFmtId="171" formatCode="_-* #,##0.0000\ _z_ł_-;\-* #,##0.0000\ _z_ł_-;_-* &quot;-&quot;\ _z_ł_-;_-@_-"/>
    <numFmt numFmtId="172" formatCode="#,##0.0"/>
    <numFmt numFmtId="173" formatCode="#,##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6">
    <font>
      <sz val="10"/>
      <name val="Arial CE"/>
      <family val="0"/>
    </font>
    <font>
      <sz val="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6"/>
      <name val="Calibri"/>
      <family val="2"/>
    </font>
    <font>
      <b/>
      <sz val="14"/>
      <name val="Calibri"/>
      <family val="2"/>
    </font>
    <font>
      <sz val="6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3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172" fontId="13" fillId="0" borderId="9" xfId="0" applyFont="1" applyBorder="1" applyAlignment="1">
      <alignment vertical="center"/>
    </xf>
    <xf numFmtId="172" fontId="13" fillId="0" borderId="10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72" fontId="13" fillId="0" borderId="14" xfId="0" applyFont="1" applyBorder="1" applyAlignment="1">
      <alignment vertical="center"/>
    </xf>
    <xf numFmtId="172" fontId="13" fillId="0" borderId="9" xfId="0" applyFont="1" applyBorder="1" applyAlignment="1">
      <alignment horizontal="center" vertical="center"/>
    </xf>
    <xf numFmtId="172" fontId="13" fillId="0" borderId="10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172" fontId="12" fillId="0" borderId="3" xfId="0" applyFont="1" applyBorder="1" applyAlignment="1">
      <alignment vertical="center"/>
    </xf>
    <xf numFmtId="172" fontId="12" fillId="0" borderId="4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15" xfId="0" applyFont="1" applyAlignment="1">
      <alignment/>
    </xf>
    <xf numFmtId="3" fontId="13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workbookViewId="0" topLeftCell="A9">
      <selection activeCell="A13" sqref="A13:H15"/>
    </sheetView>
  </sheetViews>
  <sheetFormatPr defaultColWidth="9.00390625" defaultRowHeight="12.75"/>
  <cols>
    <col min="1" max="1" width="7.875" style="1" customWidth="1"/>
    <col min="2" max="2" width="8.125" style="2" customWidth="1"/>
    <col min="3" max="5" width="8.375" style="3" customWidth="1"/>
    <col min="6" max="6" width="4.875" style="3" customWidth="1"/>
    <col min="7" max="7" width="5.375" style="3" customWidth="1"/>
    <col min="8" max="8" width="8.625" style="3" customWidth="1"/>
    <col min="9" max="9" width="8.125" style="3" customWidth="1"/>
    <col min="10" max="10" width="8.375" style="3" customWidth="1"/>
    <col min="11" max="11" width="5.125" style="3" customWidth="1"/>
    <col min="12" max="12" width="5.375" style="3" customWidth="1"/>
    <col min="13" max="15" width="8.375" style="3" customWidth="1"/>
    <col min="16" max="16" width="5.375" style="3" customWidth="1"/>
    <col min="17" max="17" width="5.125" style="3" customWidth="1"/>
    <col min="18" max="18" width="8.25390625" style="57" customWidth="1"/>
    <col min="19" max="19" width="6.875" style="57" customWidth="1"/>
    <col min="20" max="20" width="7.75390625" style="57" customWidth="1"/>
    <col min="21" max="16384" width="10.00390625" style="3" customWidth="1"/>
  </cols>
  <sheetData>
    <row r="1" spans="4:20" ht="31.5" customHeight="1">
      <c r="D1" s="4"/>
      <c r="R1" s="5"/>
      <c r="S1" s="63" t="s">
        <v>13</v>
      </c>
      <c r="T1" s="63"/>
    </row>
    <row r="2" spans="1:20" s="2" customFormat="1" ht="36.75" customHeight="1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"/>
      <c r="T2" s="6"/>
    </row>
    <row r="3" spans="1:20" s="2" customFormat="1" ht="21" customHeight="1" thickBot="1">
      <c r="A3" s="1"/>
      <c r="R3" s="7"/>
      <c r="S3" s="7"/>
      <c r="T3" s="8"/>
    </row>
    <row r="4" spans="1:20" ht="31.5" customHeight="1" thickBot="1" thickTop="1">
      <c r="A4" s="61" t="s">
        <v>7</v>
      </c>
      <c r="B4" s="64" t="s">
        <v>23</v>
      </c>
      <c r="C4" s="9" t="s">
        <v>1</v>
      </c>
      <c r="D4" s="10"/>
      <c r="E4" s="10"/>
      <c r="F4" s="10"/>
      <c r="G4" s="10"/>
      <c r="H4" s="10" t="s">
        <v>4</v>
      </c>
      <c r="I4" s="10"/>
      <c r="J4" s="10"/>
      <c r="K4" s="10"/>
      <c r="L4" s="10"/>
      <c r="M4" s="10" t="s">
        <v>5</v>
      </c>
      <c r="N4" s="10"/>
      <c r="O4" s="10"/>
      <c r="P4" s="11"/>
      <c r="Q4" s="11"/>
      <c r="R4" s="67" t="s">
        <v>24</v>
      </c>
      <c r="S4" s="68"/>
      <c r="T4" s="59" t="s">
        <v>18</v>
      </c>
    </row>
    <row r="5" spans="1:20" ht="47.25" customHeight="1" thickBot="1" thickTop="1">
      <c r="A5" s="62"/>
      <c r="B5" s="65"/>
      <c r="C5" s="12" t="s">
        <v>11</v>
      </c>
      <c r="D5" s="13" t="s">
        <v>14</v>
      </c>
      <c r="E5" s="12" t="s">
        <v>15</v>
      </c>
      <c r="F5" s="14" t="s">
        <v>20</v>
      </c>
      <c r="G5" s="15" t="s">
        <v>21</v>
      </c>
      <c r="H5" s="12" t="s">
        <v>11</v>
      </c>
      <c r="I5" s="13" t="s">
        <v>14</v>
      </c>
      <c r="J5" s="12" t="s">
        <v>15</v>
      </c>
      <c r="K5" s="16" t="s">
        <v>9</v>
      </c>
      <c r="L5" s="15" t="s">
        <v>8</v>
      </c>
      <c r="M5" s="12" t="s">
        <v>11</v>
      </c>
      <c r="N5" s="13" t="s">
        <v>14</v>
      </c>
      <c r="O5" s="12" t="s">
        <v>15</v>
      </c>
      <c r="P5" s="16" t="s">
        <v>10</v>
      </c>
      <c r="Q5" s="15" t="s">
        <v>25</v>
      </c>
      <c r="R5" s="17" t="s">
        <v>16</v>
      </c>
      <c r="S5" s="18" t="s">
        <v>17</v>
      </c>
      <c r="T5" s="60"/>
    </row>
    <row r="6" spans="1:20" s="30" customFormat="1" ht="9" customHeight="1" thickBot="1" thickTop="1">
      <c r="A6" s="19">
        <v>1</v>
      </c>
      <c r="B6" s="20">
        <v>2</v>
      </c>
      <c r="C6" s="21">
        <v>3</v>
      </c>
      <c r="D6" s="22">
        <v>4</v>
      </c>
      <c r="E6" s="21">
        <v>5</v>
      </c>
      <c r="F6" s="22">
        <v>6</v>
      </c>
      <c r="G6" s="23">
        <v>7</v>
      </c>
      <c r="H6" s="24">
        <v>8</v>
      </c>
      <c r="I6" s="21">
        <v>9</v>
      </c>
      <c r="J6" s="25">
        <v>10</v>
      </c>
      <c r="K6" s="26">
        <v>11</v>
      </c>
      <c r="L6" s="27">
        <v>12</v>
      </c>
      <c r="M6" s="21">
        <v>13</v>
      </c>
      <c r="N6" s="22">
        <v>14</v>
      </c>
      <c r="O6" s="21">
        <v>15</v>
      </c>
      <c r="P6" s="22">
        <v>16</v>
      </c>
      <c r="Q6" s="23">
        <v>17</v>
      </c>
      <c r="R6" s="24">
        <v>18</v>
      </c>
      <c r="S6" s="28">
        <v>19</v>
      </c>
      <c r="T6" s="29">
        <v>20</v>
      </c>
    </row>
    <row r="7" spans="1:20" s="40" customFormat="1" ht="40.5" customHeight="1" thickTop="1">
      <c r="A7" s="41" t="s">
        <v>2</v>
      </c>
      <c r="B7" s="32">
        <v>-96157</v>
      </c>
      <c r="C7" s="42">
        <v>464070</v>
      </c>
      <c r="D7" s="42">
        <f>3983400-3186400</f>
        <v>797000</v>
      </c>
      <c r="E7" s="42">
        <f>2161813-1682700</f>
        <v>479113</v>
      </c>
      <c r="F7" s="35">
        <f>E7/C7*100</f>
        <v>103.2415368371151</v>
      </c>
      <c r="G7" s="36">
        <f>E7/D7*100</f>
        <v>60.11455457967377</v>
      </c>
      <c r="H7" s="42">
        <v>1633550</v>
      </c>
      <c r="I7" s="42">
        <f>3186400+293000</f>
        <v>3479400</v>
      </c>
      <c r="J7" s="42">
        <v>1682700</v>
      </c>
      <c r="K7" s="35">
        <f>J7/H7*100</f>
        <v>103.0087845489884</v>
      </c>
      <c r="L7" s="36">
        <f>J7/I7*100</f>
        <v>48.36178651491637</v>
      </c>
      <c r="M7" s="42">
        <v>1892565</v>
      </c>
      <c r="N7" s="42">
        <f>4068243+293000</f>
        <v>4361243</v>
      </c>
      <c r="O7" s="42">
        <v>1874650</v>
      </c>
      <c r="P7" s="35">
        <f>O7/M7*100</f>
        <v>99.05340107209</v>
      </c>
      <c r="Q7" s="36">
        <f>O7/N7*100</f>
        <v>42.984305162541965</v>
      </c>
      <c r="R7" s="37">
        <f>B7+D7+I7-N7</f>
        <v>-181000</v>
      </c>
      <c r="S7" s="43">
        <f>B7+E7+J7-O7</f>
        <v>191006</v>
      </c>
      <c r="T7" s="39">
        <v>142239</v>
      </c>
    </row>
    <row r="8" spans="1:20" s="40" customFormat="1" ht="50.25" customHeight="1">
      <c r="A8" s="41" t="s">
        <v>3</v>
      </c>
      <c r="B8" s="32">
        <v>-777479</v>
      </c>
      <c r="C8" s="42">
        <f>10864471-7778800</f>
        <v>3085671</v>
      </c>
      <c r="D8" s="42">
        <f>20598981-15183681</f>
        <v>5415300</v>
      </c>
      <c r="E8" s="42">
        <f>12732011-9486900</f>
        <v>3245111</v>
      </c>
      <c r="F8" s="35">
        <f>E8/C8*100</f>
        <v>105.16710952010114</v>
      </c>
      <c r="G8" s="36">
        <f>E8/D8*100</f>
        <v>59.92486104186286</v>
      </c>
      <c r="H8" s="42">
        <v>7778800</v>
      </c>
      <c r="I8" s="42">
        <f>15183681+471000</f>
        <v>15654681</v>
      </c>
      <c r="J8" s="42">
        <f>9486900+401000</f>
        <v>9887900</v>
      </c>
      <c r="K8" s="35">
        <f>J8/H8*100</f>
        <v>127.1134365197717</v>
      </c>
      <c r="L8" s="36">
        <f>J8/I8*100</f>
        <v>63.16257737861283</v>
      </c>
      <c r="M8" s="42">
        <v>9354798</v>
      </c>
      <c r="N8" s="42">
        <f>20703781+471000</f>
        <v>21174781</v>
      </c>
      <c r="O8" s="42">
        <f>10499632+401000</f>
        <v>10900632</v>
      </c>
      <c r="P8" s="35">
        <f>O8/M8*100</f>
        <v>116.52450432387744</v>
      </c>
      <c r="Q8" s="36">
        <f>O8/N8*100</f>
        <v>51.47931400093347</v>
      </c>
      <c r="R8" s="37">
        <f>B8+D8+I8-N8</f>
        <v>-882279</v>
      </c>
      <c r="S8" s="38">
        <f>B8+E8+J8-O8</f>
        <v>1454900</v>
      </c>
      <c r="T8" s="39">
        <v>567669</v>
      </c>
    </row>
    <row r="9" spans="1:20" s="40" customFormat="1" ht="54.75" customHeight="1">
      <c r="A9" s="31" t="s">
        <v>22</v>
      </c>
      <c r="B9" s="32">
        <v>-849374</v>
      </c>
      <c r="C9" s="33">
        <v>12403540</v>
      </c>
      <c r="D9" s="34">
        <f>34960000-5000000</f>
        <v>29960000</v>
      </c>
      <c r="E9" s="33">
        <f>15472099-2499600</f>
        <v>12972499</v>
      </c>
      <c r="F9" s="35">
        <f>E9/C9*100</f>
        <v>104.5870694979014</v>
      </c>
      <c r="G9" s="36">
        <f>E9/D9*100</f>
        <v>43.2993958611482</v>
      </c>
      <c r="H9" s="33">
        <v>3349800</v>
      </c>
      <c r="I9" s="34">
        <f>5000000+616000</f>
        <v>5616000</v>
      </c>
      <c r="J9" s="33">
        <v>2499600</v>
      </c>
      <c r="K9" s="35">
        <f>J9/H9*100</f>
        <v>74.61938026150816</v>
      </c>
      <c r="L9" s="36">
        <f>J9/I9*100</f>
        <v>44.508547008547005</v>
      </c>
      <c r="M9" s="33">
        <v>15822452</v>
      </c>
      <c r="N9" s="34">
        <f>34810000+616000+150000</f>
        <v>35576000</v>
      </c>
      <c r="O9" s="33">
        <f>15527511+47694</f>
        <v>15575205</v>
      </c>
      <c r="P9" s="35">
        <f>O9/M9*100</f>
        <v>98.43736609218342</v>
      </c>
      <c r="Q9" s="36">
        <f>O9/N9*100</f>
        <v>43.78009051045649</v>
      </c>
      <c r="R9" s="37">
        <f>B9+D9+I9-N9</f>
        <v>-849374</v>
      </c>
      <c r="S9" s="38">
        <f>B9+E9+J9-O9</f>
        <v>-952480</v>
      </c>
      <c r="T9" s="39">
        <v>5070329</v>
      </c>
    </row>
    <row r="10" spans="1:20" s="40" customFormat="1" ht="60" customHeight="1" thickBot="1">
      <c r="A10" s="41" t="s">
        <v>6</v>
      </c>
      <c r="B10" s="32">
        <v>62117</v>
      </c>
      <c r="C10" s="42">
        <v>77032</v>
      </c>
      <c r="D10" s="42">
        <v>161900</v>
      </c>
      <c r="E10" s="42">
        <v>81655</v>
      </c>
      <c r="F10" s="35">
        <f>E10/C10*100</f>
        <v>106.00140201474713</v>
      </c>
      <c r="G10" s="36">
        <f>E10/D10*100</f>
        <v>50.435453983940704</v>
      </c>
      <c r="H10" s="44">
        <v>0</v>
      </c>
      <c r="I10" s="44">
        <v>0</v>
      </c>
      <c r="J10" s="44">
        <v>0</v>
      </c>
      <c r="K10" s="45" t="s">
        <v>12</v>
      </c>
      <c r="L10" s="46" t="s">
        <v>12</v>
      </c>
      <c r="M10" s="42">
        <v>92348</v>
      </c>
      <c r="N10" s="42">
        <v>161900</v>
      </c>
      <c r="O10" s="42">
        <v>79147</v>
      </c>
      <c r="P10" s="35">
        <f>O10/M10*100</f>
        <v>85.70515874734699</v>
      </c>
      <c r="Q10" s="36">
        <f>O10/N10*100</f>
        <v>48.886349598517604</v>
      </c>
      <c r="R10" s="37">
        <f>B10+D10+I10-N10</f>
        <v>62117</v>
      </c>
      <c r="S10" s="43">
        <f>B10+E10+J10-O10</f>
        <v>64625</v>
      </c>
      <c r="T10" s="39">
        <v>3607</v>
      </c>
    </row>
    <row r="11" spans="1:20" s="55" customFormat="1" ht="34.5" customHeight="1" thickBot="1" thickTop="1">
      <c r="A11" s="19" t="s">
        <v>0</v>
      </c>
      <c r="B11" s="47">
        <f>SUM(B7:B10)</f>
        <v>-1660893</v>
      </c>
      <c r="C11" s="48">
        <f>SUM(C7:C10)</f>
        <v>16030313</v>
      </c>
      <c r="D11" s="49">
        <f>SUM(D7:D10)</f>
        <v>36334200</v>
      </c>
      <c r="E11" s="48">
        <f>SUM(E7:E10)</f>
        <v>16778378</v>
      </c>
      <c r="F11" s="50">
        <f>E11/C11*100</f>
        <v>104.66656515066175</v>
      </c>
      <c r="G11" s="51">
        <f>E11/D11*100</f>
        <v>46.17792052666634</v>
      </c>
      <c r="H11" s="48">
        <f>SUM(H7:H10)</f>
        <v>12762150</v>
      </c>
      <c r="I11" s="49">
        <f>SUM(I7:I10)</f>
        <v>24750081</v>
      </c>
      <c r="J11" s="48">
        <f>SUM(J7:J10)</f>
        <v>14070200</v>
      </c>
      <c r="K11" s="50">
        <f>J11/H11*100</f>
        <v>110.2494485647011</v>
      </c>
      <c r="L11" s="51">
        <f>J11/I11*100</f>
        <v>56.84910687767042</v>
      </c>
      <c r="M11" s="48">
        <f>SUM(M7:M10)</f>
        <v>27162163</v>
      </c>
      <c r="N11" s="49">
        <f>SUM(N7:N10)</f>
        <v>61273924</v>
      </c>
      <c r="O11" s="48">
        <f>SUM(O7:O10)</f>
        <v>28429634</v>
      </c>
      <c r="P11" s="50">
        <f>O11/M11*100</f>
        <v>104.66631100034265</v>
      </c>
      <c r="Q11" s="51">
        <f>O11/N11*100</f>
        <v>46.39760626396311</v>
      </c>
      <c r="R11" s="52">
        <f>SUM(R7:R10)</f>
        <v>-1850536</v>
      </c>
      <c r="S11" s="53">
        <f>SUM(S7:S10)</f>
        <v>758051</v>
      </c>
      <c r="T11" s="54">
        <f>SUM(T7:T10)</f>
        <v>5783844</v>
      </c>
    </row>
    <row r="12" spans="9:20" ht="13.5" thickTop="1">
      <c r="I12" s="4"/>
      <c r="R12" s="5"/>
      <c r="S12" s="5"/>
      <c r="T12" s="5"/>
    </row>
    <row r="13" spans="1:20" ht="12.75">
      <c r="A13" s="70" t="s">
        <v>26</v>
      </c>
      <c r="B13" s="71"/>
      <c r="C13" s="71"/>
      <c r="D13" s="71"/>
      <c r="E13" s="71"/>
      <c r="F13" s="71"/>
      <c r="G13" s="71"/>
      <c r="H13" s="71"/>
      <c r="O13" s="58"/>
      <c r="R13" s="5"/>
      <c r="S13" s="56"/>
      <c r="T13" s="5"/>
    </row>
    <row r="14" spans="1:20" ht="12.75">
      <c r="A14" s="70" t="s">
        <v>27</v>
      </c>
      <c r="B14" s="71"/>
      <c r="C14" s="71"/>
      <c r="D14" s="71"/>
      <c r="J14" s="4"/>
      <c r="R14" s="5"/>
      <c r="S14" s="5"/>
      <c r="T14" s="5"/>
    </row>
    <row r="15" spans="1:20" ht="12.75">
      <c r="A15" s="70" t="s">
        <v>28</v>
      </c>
      <c r="B15" s="71"/>
      <c r="C15" s="71"/>
      <c r="D15" s="71"/>
      <c r="H15" s="58"/>
      <c r="M15" s="4"/>
      <c r="O15" s="4"/>
      <c r="R15" s="56"/>
      <c r="S15" s="5"/>
      <c r="T15" s="5"/>
    </row>
    <row r="16" spans="1:20" ht="17.25">
      <c r="A16" s="69"/>
      <c r="N16" s="4"/>
      <c r="R16" s="5"/>
      <c r="S16" s="5"/>
      <c r="T16" s="5"/>
    </row>
    <row r="17" spans="18:20" ht="12.75">
      <c r="R17" s="5"/>
      <c r="S17" s="5"/>
      <c r="T17" s="5"/>
    </row>
    <row r="18" spans="18:20" ht="12.75">
      <c r="R18" s="5"/>
      <c r="S18" s="5"/>
      <c r="T18" s="5"/>
    </row>
    <row r="19" spans="18:20" ht="12.75">
      <c r="R19" s="5"/>
      <c r="S19" s="5"/>
      <c r="T19" s="5"/>
    </row>
    <row r="20" spans="18:20" ht="12.75">
      <c r="R20" s="5"/>
      <c r="S20" s="5"/>
      <c r="T20" s="5"/>
    </row>
    <row r="21" spans="18:20" ht="12.75">
      <c r="R21" s="5"/>
      <c r="S21" s="5"/>
      <c r="T21" s="5"/>
    </row>
    <row r="22" spans="18:20" ht="12.75">
      <c r="R22" s="5"/>
      <c r="S22" s="5"/>
      <c r="T22" s="5"/>
    </row>
    <row r="23" spans="18:20" ht="12.75">
      <c r="R23" s="5"/>
      <c r="S23" s="5"/>
      <c r="T23" s="5"/>
    </row>
    <row r="24" spans="18:20" ht="12.75">
      <c r="R24" s="5"/>
      <c r="S24" s="5"/>
      <c r="T24" s="5"/>
    </row>
    <row r="25" spans="18:20" ht="12.75">
      <c r="R25" s="5"/>
      <c r="S25" s="5"/>
      <c r="T25" s="5"/>
    </row>
    <row r="26" spans="18:20" ht="12.75">
      <c r="R26" s="5"/>
      <c r="S26" s="5"/>
      <c r="T26" s="5"/>
    </row>
    <row r="27" spans="18:20" ht="12.75">
      <c r="R27" s="5"/>
      <c r="S27" s="5"/>
      <c r="T27" s="5"/>
    </row>
    <row r="28" spans="18:20" ht="12.75">
      <c r="R28" s="5"/>
      <c r="S28" s="5"/>
      <c r="T28" s="5"/>
    </row>
    <row r="29" spans="18:20" ht="12.75">
      <c r="R29" s="5"/>
      <c r="S29" s="5"/>
      <c r="T29" s="5"/>
    </row>
    <row r="30" spans="18:20" ht="12.75">
      <c r="R30" s="5"/>
      <c r="S30" s="5"/>
      <c r="T30" s="5"/>
    </row>
    <row r="31" spans="18:20" ht="12.75">
      <c r="R31" s="5"/>
      <c r="S31" s="5"/>
      <c r="T31" s="5"/>
    </row>
    <row r="32" spans="18:20" ht="12.75">
      <c r="R32" s="5"/>
      <c r="S32" s="5"/>
      <c r="T32" s="5"/>
    </row>
    <row r="33" spans="18:20" ht="12.75">
      <c r="R33" s="5"/>
      <c r="S33" s="5"/>
      <c r="T33" s="5"/>
    </row>
    <row r="34" spans="18:20" ht="12.75">
      <c r="R34" s="5"/>
      <c r="S34" s="5"/>
      <c r="T34" s="5"/>
    </row>
    <row r="35" spans="18:20" ht="12.75">
      <c r="R35" s="5"/>
      <c r="S35" s="5"/>
      <c r="T35" s="5"/>
    </row>
    <row r="36" spans="18:20" ht="12.75">
      <c r="R36" s="5"/>
      <c r="S36" s="5"/>
      <c r="T36" s="5"/>
    </row>
    <row r="37" spans="18:20" ht="12.75">
      <c r="R37" s="5"/>
      <c r="S37" s="5"/>
      <c r="T37" s="5"/>
    </row>
    <row r="38" spans="18:20" ht="12.75">
      <c r="R38" s="5"/>
      <c r="S38" s="5"/>
      <c r="T38" s="5"/>
    </row>
    <row r="39" spans="18:20" ht="12.75">
      <c r="R39" s="5"/>
      <c r="S39" s="5"/>
      <c r="T39" s="5"/>
    </row>
    <row r="40" spans="18:20" ht="12.75">
      <c r="R40" s="5"/>
      <c r="S40" s="5"/>
      <c r="T40" s="5"/>
    </row>
    <row r="41" spans="18:20" ht="12.75">
      <c r="R41" s="5"/>
      <c r="S41" s="5"/>
      <c r="T41" s="5"/>
    </row>
    <row r="42" spans="18:20" ht="12.75">
      <c r="R42" s="5"/>
      <c r="S42" s="5"/>
      <c r="T42" s="5"/>
    </row>
    <row r="43" spans="18:20" ht="12.75">
      <c r="R43" s="5"/>
      <c r="S43" s="5"/>
      <c r="T43" s="5"/>
    </row>
    <row r="44" spans="18:20" ht="12.75">
      <c r="R44" s="5"/>
      <c r="S44" s="5"/>
      <c r="T44" s="5"/>
    </row>
    <row r="45" spans="18:20" ht="12.75">
      <c r="R45" s="5"/>
      <c r="S45" s="5"/>
      <c r="T45" s="5"/>
    </row>
    <row r="46" spans="18:20" ht="12.75">
      <c r="R46" s="5"/>
      <c r="S46" s="5"/>
      <c r="T46" s="5"/>
    </row>
    <row r="47" spans="18:20" ht="12.75">
      <c r="R47" s="5"/>
      <c r="S47" s="5"/>
      <c r="T47" s="5"/>
    </row>
    <row r="48" spans="18:20" ht="12.75">
      <c r="R48" s="5"/>
      <c r="S48" s="5"/>
      <c r="T48" s="5"/>
    </row>
    <row r="49" spans="18:20" ht="12.75">
      <c r="R49" s="5"/>
      <c r="S49" s="5"/>
      <c r="T49" s="5"/>
    </row>
    <row r="50" spans="18:20" ht="12.75">
      <c r="R50" s="5"/>
      <c r="S50" s="5"/>
      <c r="T50" s="5"/>
    </row>
    <row r="51" spans="18:20" ht="12.75">
      <c r="R51" s="5"/>
      <c r="S51" s="5"/>
      <c r="T51" s="5"/>
    </row>
    <row r="52" spans="18:20" ht="12.75">
      <c r="R52" s="5"/>
      <c r="S52" s="5"/>
      <c r="T52" s="5"/>
    </row>
    <row r="53" spans="18:20" ht="12.75">
      <c r="R53" s="5"/>
      <c r="S53" s="5"/>
      <c r="T53" s="5"/>
    </row>
    <row r="54" spans="18:20" ht="12.75">
      <c r="R54" s="5"/>
      <c r="S54" s="5"/>
      <c r="T54" s="5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5"/>
      <c r="S57" s="5"/>
      <c r="T57" s="5"/>
    </row>
    <row r="58" spans="18:20" ht="12.75">
      <c r="R58" s="5"/>
      <c r="S58" s="5"/>
      <c r="T58" s="5"/>
    </row>
    <row r="59" spans="18:20" ht="12.75">
      <c r="R59" s="5"/>
      <c r="S59" s="5"/>
      <c r="T59" s="5"/>
    </row>
    <row r="60" spans="18:20" ht="12.75">
      <c r="R60" s="5"/>
      <c r="S60" s="5"/>
      <c r="T60" s="5"/>
    </row>
    <row r="61" spans="18:20" ht="12.75">
      <c r="R61" s="5"/>
      <c r="S61" s="5"/>
      <c r="T61" s="5"/>
    </row>
    <row r="62" spans="18:20" ht="12.75">
      <c r="R62" s="5"/>
      <c r="S62" s="5"/>
      <c r="T62" s="5"/>
    </row>
    <row r="63" spans="18:20" ht="12.75">
      <c r="R63" s="5"/>
      <c r="S63" s="5"/>
      <c r="T63" s="5"/>
    </row>
    <row r="64" spans="18:20" ht="12.75">
      <c r="R64" s="5"/>
      <c r="S64" s="5"/>
      <c r="T64" s="5"/>
    </row>
    <row r="65" spans="18:20" ht="12.75">
      <c r="R65" s="5"/>
      <c r="S65" s="5"/>
      <c r="T65" s="5"/>
    </row>
    <row r="66" spans="18:20" ht="12.75">
      <c r="R66" s="5"/>
      <c r="S66" s="5"/>
      <c r="T66" s="5"/>
    </row>
    <row r="67" spans="18:20" ht="12.75">
      <c r="R67" s="5"/>
      <c r="S67" s="5"/>
      <c r="T67" s="5"/>
    </row>
    <row r="68" spans="18:20" ht="12.75">
      <c r="R68" s="5"/>
      <c r="S68" s="5"/>
      <c r="T68" s="5"/>
    </row>
    <row r="69" spans="18:20" ht="12.75">
      <c r="R69" s="5"/>
      <c r="S69" s="5"/>
      <c r="T69" s="5"/>
    </row>
    <row r="70" spans="18:20" ht="12.75">
      <c r="R70" s="5"/>
      <c r="S70" s="5"/>
      <c r="T70" s="5"/>
    </row>
    <row r="71" spans="18:20" ht="12.75">
      <c r="R71" s="5"/>
      <c r="S71" s="5"/>
      <c r="T71" s="5"/>
    </row>
    <row r="72" spans="18:20" ht="12.75">
      <c r="R72" s="5"/>
      <c r="S72" s="5"/>
      <c r="T72" s="5"/>
    </row>
    <row r="73" spans="18:20" ht="12.75">
      <c r="R73" s="5"/>
      <c r="S73" s="5"/>
      <c r="T73" s="5"/>
    </row>
    <row r="74" spans="18:20" ht="12.75">
      <c r="R74" s="5"/>
      <c r="S74" s="5"/>
      <c r="T74" s="5"/>
    </row>
    <row r="75" spans="18:20" ht="12.75">
      <c r="R75" s="5"/>
      <c r="S75" s="5"/>
      <c r="T75" s="5"/>
    </row>
    <row r="76" spans="18:20" ht="12.75">
      <c r="R76" s="5"/>
      <c r="S76" s="5"/>
      <c r="T76" s="5"/>
    </row>
    <row r="77" spans="18:20" ht="12.75">
      <c r="R77" s="5"/>
      <c r="S77" s="5"/>
      <c r="T77" s="5"/>
    </row>
    <row r="78" spans="18:20" ht="12.75">
      <c r="R78" s="5"/>
      <c r="S78" s="5"/>
      <c r="T78" s="5"/>
    </row>
    <row r="79" spans="18:20" ht="12.75">
      <c r="R79" s="5"/>
      <c r="S79" s="5"/>
      <c r="T79" s="5"/>
    </row>
    <row r="80" spans="18:20" ht="12.75">
      <c r="R80" s="5"/>
      <c r="S80" s="5"/>
      <c r="T80" s="5"/>
    </row>
    <row r="81" spans="18:20" ht="12.75">
      <c r="R81" s="5"/>
      <c r="S81" s="5"/>
      <c r="T81" s="5"/>
    </row>
    <row r="82" spans="18:20" ht="12.75">
      <c r="R82" s="5"/>
      <c r="S82" s="5"/>
      <c r="T82" s="5"/>
    </row>
    <row r="83" spans="18:20" ht="12.75">
      <c r="R83" s="5"/>
      <c r="S83" s="5"/>
      <c r="T83" s="5"/>
    </row>
    <row r="84" spans="18:20" ht="12.75">
      <c r="R84" s="5"/>
      <c r="S84" s="5"/>
      <c r="T84" s="5"/>
    </row>
    <row r="85" spans="18:20" ht="12.75">
      <c r="R85" s="5"/>
      <c r="S85" s="5"/>
      <c r="T85" s="5"/>
    </row>
    <row r="86" spans="18:20" ht="12.75">
      <c r="R86" s="5"/>
      <c r="S86" s="5"/>
      <c r="T86" s="5"/>
    </row>
    <row r="87" spans="18:20" ht="12.75">
      <c r="R87" s="5"/>
      <c r="S87" s="5"/>
      <c r="T87" s="5"/>
    </row>
    <row r="88" spans="18:20" ht="12.75">
      <c r="R88" s="5"/>
      <c r="S88" s="5"/>
      <c r="T88" s="5"/>
    </row>
    <row r="89" spans="18:20" ht="12.75">
      <c r="R89" s="5"/>
      <c r="S89" s="5"/>
      <c r="T89" s="5"/>
    </row>
    <row r="90" spans="18:20" ht="12.75">
      <c r="R90" s="5"/>
      <c r="S90" s="5"/>
      <c r="T90" s="5"/>
    </row>
    <row r="91" spans="18:20" ht="12.75">
      <c r="R91" s="5"/>
      <c r="S91" s="5"/>
      <c r="T91" s="5"/>
    </row>
    <row r="92" spans="18:20" ht="12.75">
      <c r="R92" s="5"/>
      <c r="S92" s="5"/>
      <c r="T92" s="5"/>
    </row>
    <row r="93" spans="18:20" ht="12.75">
      <c r="R93" s="5"/>
      <c r="S93" s="5"/>
      <c r="T93" s="5"/>
    </row>
    <row r="94" spans="18:20" ht="12.75">
      <c r="R94" s="5"/>
      <c r="S94" s="5"/>
      <c r="T94" s="5"/>
    </row>
    <row r="95" spans="18:20" ht="12.75">
      <c r="R95" s="5"/>
      <c r="S95" s="5"/>
      <c r="T95" s="5"/>
    </row>
    <row r="96" spans="18:20" ht="12.75">
      <c r="R96" s="5"/>
      <c r="S96" s="5"/>
      <c r="T96" s="5"/>
    </row>
    <row r="97" spans="18:20" ht="12.75">
      <c r="R97" s="5"/>
      <c r="S97" s="5"/>
      <c r="T97" s="5"/>
    </row>
    <row r="98" spans="18:20" ht="12.75">
      <c r="R98" s="5"/>
      <c r="S98" s="5"/>
      <c r="T98" s="5"/>
    </row>
    <row r="99" spans="18:20" ht="12.75">
      <c r="R99" s="5"/>
      <c r="S99" s="5"/>
      <c r="T99" s="5"/>
    </row>
    <row r="100" spans="18:20" ht="12.75">
      <c r="R100" s="5"/>
      <c r="S100" s="5"/>
      <c r="T100" s="5"/>
    </row>
    <row r="101" spans="18:20" ht="12.75">
      <c r="R101" s="5"/>
      <c r="S101" s="5"/>
      <c r="T101" s="5"/>
    </row>
    <row r="102" spans="18:20" ht="12.75">
      <c r="R102" s="5"/>
      <c r="S102" s="5"/>
      <c r="T102" s="5"/>
    </row>
    <row r="103" spans="18:20" ht="12.75">
      <c r="R103" s="5"/>
      <c r="S103" s="5"/>
      <c r="T103" s="5"/>
    </row>
    <row r="104" spans="18:20" ht="12.75">
      <c r="R104" s="5"/>
      <c r="S104" s="5"/>
      <c r="T104" s="5"/>
    </row>
    <row r="105" spans="18:20" ht="12.75">
      <c r="R105" s="5"/>
      <c r="S105" s="5"/>
      <c r="T105" s="5"/>
    </row>
    <row r="106" spans="18:20" ht="12.75">
      <c r="R106" s="5"/>
      <c r="S106" s="5"/>
      <c r="T106" s="5"/>
    </row>
    <row r="107" spans="18:20" ht="12.75">
      <c r="R107" s="5"/>
      <c r="S107" s="5"/>
      <c r="T107" s="5"/>
    </row>
    <row r="108" spans="18:20" ht="12.75">
      <c r="R108" s="5"/>
      <c r="S108" s="5"/>
      <c r="T108" s="5"/>
    </row>
    <row r="109" spans="18:20" ht="12.75">
      <c r="R109" s="5"/>
      <c r="S109" s="5"/>
      <c r="T109" s="5"/>
    </row>
    <row r="110" spans="18:20" ht="12.75">
      <c r="R110" s="5"/>
      <c r="S110" s="5"/>
      <c r="T110" s="5"/>
    </row>
    <row r="111" spans="18:20" ht="12.75">
      <c r="R111" s="5"/>
      <c r="S111" s="5"/>
      <c r="T111" s="5"/>
    </row>
    <row r="112" spans="18:20" ht="12.75">
      <c r="R112" s="5"/>
      <c r="S112" s="5"/>
      <c r="T112" s="5"/>
    </row>
    <row r="113" spans="18:20" ht="12.75">
      <c r="R113" s="5"/>
      <c r="S113" s="5"/>
      <c r="T113" s="5"/>
    </row>
    <row r="114" spans="18:20" ht="12.75">
      <c r="R114" s="5"/>
      <c r="S114" s="5"/>
      <c r="T114" s="5"/>
    </row>
    <row r="115" spans="18:20" ht="12.75">
      <c r="R115" s="5"/>
      <c r="S115" s="5"/>
      <c r="T115" s="5"/>
    </row>
    <row r="116" spans="18:20" ht="12.75">
      <c r="R116" s="5"/>
      <c r="S116" s="5"/>
      <c r="T116" s="5"/>
    </row>
    <row r="117" spans="18:20" ht="12.75">
      <c r="R117" s="5"/>
      <c r="S117" s="5"/>
      <c r="T117" s="5"/>
    </row>
    <row r="118" spans="18:20" ht="12.75">
      <c r="R118" s="5"/>
      <c r="S118" s="5"/>
      <c r="T118" s="5"/>
    </row>
    <row r="119" spans="18:20" ht="12.75">
      <c r="R119" s="5"/>
      <c r="S119" s="5"/>
      <c r="T119" s="5"/>
    </row>
    <row r="120" spans="18:20" ht="12.75">
      <c r="R120" s="5"/>
      <c r="S120" s="5"/>
      <c r="T120" s="5"/>
    </row>
    <row r="121" spans="18:20" ht="12.75">
      <c r="R121" s="5"/>
      <c r="S121" s="5"/>
      <c r="T121" s="5"/>
    </row>
    <row r="122" spans="18:20" ht="12.75">
      <c r="R122" s="5"/>
      <c r="S122" s="5"/>
      <c r="T122" s="5"/>
    </row>
    <row r="123" spans="18:20" ht="12.75">
      <c r="R123" s="5"/>
      <c r="S123" s="5"/>
      <c r="T123" s="5"/>
    </row>
    <row r="124" spans="18:20" ht="12.75">
      <c r="R124" s="5"/>
      <c r="S124" s="5"/>
      <c r="T124" s="5"/>
    </row>
    <row r="125" spans="18:20" ht="12.75">
      <c r="R125" s="5"/>
      <c r="S125" s="5"/>
      <c r="T125" s="5"/>
    </row>
    <row r="126" spans="18:20" ht="12.75">
      <c r="R126" s="5"/>
      <c r="S126" s="5"/>
      <c r="T126" s="5"/>
    </row>
    <row r="127" spans="18:20" ht="12.75">
      <c r="R127" s="5"/>
      <c r="S127" s="5"/>
      <c r="T127" s="5"/>
    </row>
    <row r="128" spans="18:20" ht="12.75">
      <c r="R128" s="5"/>
      <c r="S128" s="5"/>
      <c r="T128" s="5"/>
    </row>
    <row r="129" spans="18:20" ht="12.75">
      <c r="R129" s="5"/>
      <c r="S129" s="5"/>
      <c r="T129" s="5"/>
    </row>
    <row r="130" spans="18:20" ht="12.75">
      <c r="R130" s="5"/>
      <c r="S130" s="5"/>
      <c r="T130" s="5"/>
    </row>
    <row r="131" spans="18:20" ht="12.75">
      <c r="R131" s="5"/>
      <c r="S131" s="5"/>
      <c r="T131" s="5"/>
    </row>
    <row r="132" spans="18:20" ht="12.75">
      <c r="R132" s="5"/>
      <c r="S132" s="5"/>
      <c r="T132" s="5"/>
    </row>
    <row r="133" spans="18:20" ht="12.75">
      <c r="R133" s="5"/>
      <c r="S133" s="5"/>
      <c r="T133" s="5"/>
    </row>
    <row r="134" spans="18:20" ht="12.75">
      <c r="R134" s="5"/>
      <c r="S134" s="5"/>
      <c r="T134" s="5"/>
    </row>
    <row r="135" spans="18:20" ht="12.75">
      <c r="R135" s="5"/>
      <c r="S135" s="5"/>
      <c r="T135" s="5"/>
    </row>
  </sheetData>
  <mergeCells count="9">
    <mergeCell ref="A13:H13"/>
    <mergeCell ref="A14:D14"/>
    <mergeCell ref="A15:D15"/>
    <mergeCell ref="T4:T5"/>
    <mergeCell ref="A4:A5"/>
    <mergeCell ref="S1:T1"/>
    <mergeCell ref="B4:B5"/>
    <mergeCell ref="A2:R2"/>
    <mergeCell ref="R4:S4"/>
  </mergeCells>
  <printOptions/>
  <pageMargins left="0.21" right="0.21" top="0.93" bottom="0.7874015748031497" header="0.5118110236220472" footer="0.5118110236220472"/>
  <pageSetup firstPageNumber="100" useFirstPageNumber="1" horizontalDpi="600" verticalDpi="600" orientation="landscape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2010-08-19T11:00:35Z</cp:lastPrinted>
  <dcterms:created xsi:type="dcterms:W3CDTF">2002-01-08T11:38:19Z</dcterms:created>
  <dcterms:modified xsi:type="dcterms:W3CDTF">2010-09-03T11:48:19Z</dcterms:modified>
  <cp:category/>
  <cp:version/>
  <cp:contentType/>
  <cp:contentStatus/>
</cp:coreProperties>
</file>