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95" windowWidth="19275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<sst xmlns="http://schemas.openxmlformats.org/spreadsheetml/2006/main" count="71" uniqueCount="56">
  <si>
    <t>Załącznik nr 12  do Uchwały</t>
  </si>
  <si>
    <t>Nr          /          / 2011</t>
  </si>
  <si>
    <t>Rady Miejskiej w Koszalinie</t>
  </si>
  <si>
    <t xml:space="preserve">z dnia .. stycznia 2011 r. </t>
  </si>
  <si>
    <t>PLAN  DOTACJI  DLA JEDNOSTEK  SEKTORA  FINANSÓW  PUBLICZNYCH  UDZIELONYCH  Z  BUDŻETU  MIASTA  W  2011 ROKU</t>
  </si>
  <si>
    <t>w złotych</t>
  </si>
  <si>
    <t xml:space="preserve">Dział Rozdz. </t>
  </si>
  <si>
    <t>Wyszczególnienie</t>
  </si>
  <si>
    <t>OGÓŁEM</t>
  </si>
  <si>
    <t>GMINA</t>
  </si>
  <si>
    <t>POWIAT</t>
  </si>
  <si>
    <t>DOTACJE  CELOWE</t>
  </si>
  <si>
    <t>TRANSPORT I ŁĄCZNOŚĆ</t>
  </si>
  <si>
    <t>Infrastruktura kolejowa</t>
  </si>
  <si>
    <t xml:space="preserve">Dotacja celowa na pomoc finansową udzielaną między j.s.t. na dofinansowanie własnych zadań bieżących </t>
  </si>
  <si>
    <t>GOSPODARKA MIESZKANIOWA</t>
  </si>
  <si>
    <t>Zakłady gospodarki mieszkaniowej</t>
  </si>
  <si>
    <t>Dotacje celowe z budżetu na finansowanie lub dofinansowanie kosztów realizacji inwestycji i zakupów inwestycyjnych samorządowych zakładów budżetowych</t>
  </si>
  <si>
    <t>ADMINISTRACJA PUBLICZNA</t>
  </si>
  <si>
    <t>Starostwa powiatowe</t>
  </si>
  <si>
    <t>Dotacje celowe przekazane dla powiatu na zadania bieżące realizowane na podstawie porozumień między jednostkami samorządu terytorialnego</t>
  </si>
  <si>
    <t>Dotacja celowa na pomoc finansową udzielaną między j.s.t. na dofinansowanie własnych zadań inwestycyjnych i zakupów inwestycyjnych</t>
  </si>
  <si>
    <t>SZKOLNICTWO WYŻSZE</t>
  </si>
  <si>
    <t>Pomoc materialna dla studentów i doktorantów</t>
  </si>
  <si>
    <t>Dotacja celowa z budżetu dla pozostałych jednostek zaliczanych do sektora finansów publicznych</t>
  </si>
  <si>
    <t>Pozostała działalność</t>
  </si>
  <si>
    <t>OCHRONA ZDROWIA</t>
  </si>
  <si>
    <t>Szpitale ogólne</t>
  </si>
  <si>
    <t>Dotacje celowe przekazane do samorządu województwa na zadania bieżące realizowane na podstawie porozumień między j.s.t</t>
  </si>
  <si>
    <t>Przeciwdziałanie alkoholizmowi</t>
  </si>
  <si>
    <t>POMOC  SPOŁECZNA</t>
  </si>
  <si>
    <t xml:space="preserve">Placówki opiekuńczo-wychowawcze </t>
  </si>
  <si>
    <t>Rodziny zastępcze</t>
  </si>
  <si>
    <t>POZOSTAŁE ZADANIA W ZAKRESIE POLITYKI SPOŁECZNEJ</t>
  </si>
  <si>
    <t>Powiatowe urzędy pracy</t>
  </si>
  <si>
    <t>KULTURA I OCHRONA DZIEDZICTWA NARODOWEGO</t>
  </si>
  <si>
    <t>Biblioteki</t>
  </si>
  <si>
    <t xml:space="preserve">Dotacje celowe z budżetu na finansowanie lub dofinansowanie kosztów realizacji inwestycji i zakupów inwestycyjnych innych jednostek sektora finansów publicznych  </t>
  </si>
  <si>
    <t>DOTACJE  PODMIOTOWE</t>
  </si>
  <si>
    <t>OŚWIATA I WYCHOWANIE</t>
  </si>
  <si>
    <t>Szkoły zawodowe</t>
  </si>
  <si>
    <t>Dotacja podmiotowa z budżetu dla publicznej jednostki systemu oświaty prowadzonej przez osobę prawną inną niż jednostka samorządu terytorialnego lub przez osobę fizyczną</t>
  </si>
  <si>
    <t>Dotacja podmiotowa z budżetu dla pozostałych jednostek sektora finansów publicznych</t>
  </si>
  <si>
    <t>Teatry dramatyczne i lalkowe</t>
  </si>
  <si>
    <t>Dotacja podmiotowa z budżetu dla samorządowej instytucji kultury</t>
  </si>
  <si>
    <t>Filharmonie, orkiestry, chóry i kapele</t>
  </si>
  <si>
    <t>Domy i ośrodki kultury, świetlice, kluby</t>
  </si>
  <si>
    <t>Muzea</t>
  </si>
  <si>
    <t>DOTACJE  PRZEDMIOTOWE</t>
  </si>
  <si>
    <t>Dotacja przedmiotowa z budżetu dla samorządowego zakładu budżetowego</t>
  </si>
  <si>
    <t xml:space="preserve">       z tego:</t>
  </si>
  <si>
    <t>dotacje na działalność bieżącą</t>
  </si>
  <si>
    <t>dotacje na działalność inwestycyjną</t>
  </si>
  <si>
    <t>Autor dokumentu: Sylwia Szpak</t>
  </si>
  <si>
    <t>Wprowadził do BIP: Agnieszka Sulewska</t>
  </si>
  <si>
    <t>Data wprowadzenia do BIP: 02.12.2010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</si>
</sst>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6">
    <font>
      <sz val="10"/>
      <name val="Calibri"/>
      <family val="0"/>
    </font>
    <font>
      <sz val="12"/>
      <name val="Calibri"/>
      <family val="2"/>
    </font>
    <font>
      <sz val="10"/>
      <name val="MS Sans Serif"/>
      <family val="0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name val="Arial CE"/>
      <family val="0"/>
    </font>
    <font>
      <sz val="9"/>
      <name val="Calibri"/>
      <family val="2"/>
    </font>
    <font>
      <sz val="10"/>
      <name val="Arial CE"/>
      <family val="0"/>
    </font>
    <font>
      <sz val="11"/>
      <name val="Calibri"/>
      <family val="2"/>
    </font>
    <font>
      <b/>
      <sz val="9"/>
      <name val="Calibri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17" applyFont="1" applyAlignment="1">
      <alignment horizontal="center"/>
      <protection/>
    </xf>
    <xf numFmtId="0" fontId="1" fillId="0" borderId="0" xfId="17" applyFont="1" applyAlignment="1">
      <alignment wrapText="1"/>
      <protection/>
    </xf>
    <xf numFmtId="0" fontId="1" fillId="0" borderId="0" xfId="17" applyFont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17" applyFont="1">
      <alignment/>
      <protection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" fillId="0" borderId="0" xfId="17" applyFont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0" fillId="0" borderId="0" xfId="17" applyFont="1" applyAlignment="1">
      <alignment horizontal="centerContinuous"/>
      <protection/>
    </xf>
    <xf numFmtId="0" fontId="5" fillId="0" borderId="0" xfId="17" applyFont="1">
      <alignment/>
      <protection/>
    </xf>
    <xf numFmtId="0" fontId="6" fillId="0" borderId="0" xfId="17" applyFont="1">
      <alignment/>
      <protection/>
    </xf>
    <xf numFmtId="0" fontId="7" fillId="0" borderId="1" xfId="17" applyFont="1" applyBorder="1" applyAlignment="1">
      <alignment horizontal="center" vertical="center" wrapText="1"/>
      <protection/>
    </xf>
    <xf numFmtId="0" fontId="8" fillId="0" borderId="2" xfId="17" applyFont="1" applyBorder="1" applyAlignment="1">
      <alignment horizontal="center" vertical="center" wrapText="1"/>
      <protection/>
    </xf>
    <xf numFmtId="0" fontId="9" fillId="0" borderId="3" xfId="17" applyFont="1" applyBorder="1" applyAlignment="1">
      <alignment horizontal="center" vertical="center" wrapText="1"/>
      <protection/>
    </xf>
    <xf numFmtId="0" fontId="9" fillId="0" borderId="1" xfId="17" applyFont="1" applyBorder="1" applyAlignment="1">
      <alignment horizontal="center" vertical="center" wrapText="1"/>
      <protection/>
    </xf>
    <xf numFmtId="0" fontId="9" fillId="0" borderId="2" xfId="17" applyFont="1" applyBorder="1" applyAlignment="1">
      <alignment horizontal="center" vertical="center" wrapText="1"/>
      <protection/>
    </xf>
    <xf numFmtId="1" fontId="10" fillId="0" borderId="4" xfId="17" applyNumberFormat="1" applyFont="1" applyBorder="1" applyAlignment="1">
      <alignment horizontal="center" vertical="center" wrapText="1"/>
      <protection/>
    </xf>
    <xf numFmtId="1" fontId="10" fillId="0" borderId="5" xfId="17" applyNumberFormat="1" applyFont="1" applyBorder="1" applyAlignment="1">
      <alignment horizontal="center" vertical="center" wrapText="1"/>
      <protection/>
    </xf>
    <xf numFmtId="1" fontId="10" fillId="0" borderId="6" xfId="17" applyNumberFormat="1" applyFont="1" applyBorder="1" applyAlignment="1">
      <alignment horizontal="center" vertical="center" wrapText="1"/>
      <protection/>
    </xf>
    <xf numFmtId="0" fontId="10" fillId="0" borderId="0" xfId="17" applyFont="1">
      <alignment/>
      <protection/>
    </xf>
    <xf numFmtId="3" fontId="9" fillId="0" borderId="7" xfId="17" applyNumberFormat="1" applyFont="1" applyBorder="1" applyAlignment="1">
      <alignment horizontal="right" vertical="center" wrapText="1"/>
      <protection/>
    </xf>
    <xf numFmtId="3" fontId="9" fillId="0" borderId="8" xfId="17" applyNumberFormat="1" applyFont="1" applyBorder="1" applyAlignment="1">
      <alignment horizontal="right" vertical="center" wrapText="1"/>
      <protection/>
    </xf>
    <xf numFmtId="3" fontId="9" fillId="0" borderId="9" xfId="17" applyNumberFormat="1" applyFont="1" applyBorder="1" applyAlignment="1">
      <alignment horizontal="right" vertical="center" wrapText="1"/>
      <protection/>
    </xf>
    <xf numFmtId="0" fontId="9" fillId="0" borderId="0" xfId="17" applyFont="1">
      <alignment/>
      <protection/>
    </xf>
    <xf numFmtId="0" fontId="6" fillId="0" borderId="10" xfId="17" applyFont="1" applyBorder="1" applyAlignment="1">
      <alignment horizontal="center" vertical="center"/>
      <protection/>
    </xf>
    <xf numFmtId="0" fontId="6" fillId="0" borderId="11" xfId="17" applyFont="1" applyBorder="1" applyAlignment="1">
      <alignment horizontal="left" vertical="center" wrapText="1"/>
      <protection/>
    </xf>
    <xf numFmtId="3" fontId="6" fillId="0" borderId="12" xfId="17" applyNumberFormat="1" applyFont="1" applyBorder="1" applyAlignment="1">
      <alignment horizontal="right" vertical="center"/>
      <protection/>
    </xf>
    <xf numFmtId="3" fontId="6" fillId="0" borderId="10" xfId="17" applyNumberFormat="1" applyFont="1" applyBorder="1" applyAlignment="1">
      <alignment horizontal="right" vertical="center"/>
      <protection/>
    </xf>
    <xf numFmtId="3" fontId="6" fillId="0" borderId="11" xfId="17" applyNumberFormat="1" applyFont="1" applyBorder="1" applyAlignment="1">
      <alignment horizontal="center" vertical="center"/>
      <protection/>
    </xf>
    <xf numFmtId="0" fontId="6" fillId="0" borderId="0" xfId="17" applyFont="1" applyAlignment="1">
      <alignment vertical="center"/>
      <protection/>
    </xf>
    <xf numFmtId="0" fontId="6" fillId="0" borderId="4" xfId="17" applyFont="1" applyBorder="1" applyAlignment="1">
      <alignment horizontal="center" vertical="center"/>
      <protection/>
    </xf>
    <xf numFmtId="0" fontId="6" fillId="0" borderId="5" xfId="17" applyFont="1" applyBorder="1" applyAlignment="1">
      <alignment horizontal="left" vertical="center" wrapText="1"/>
      <protection/>
    </xf>
    <xf numFmtId="0" fontId="12" fillId="0" borderId="10" xfId="17" applyFont="1" applyBorder="1" applyAlignment="1">
      <alignment horizontal="center" vertical="center"/>
      <protection/>
    </xf>
    <xf numFmtId="0" fontId="12" fillId="0" borderId="11" xfId="17" applyFont="1" applyBorder="1" applyAlignment="1">
      <alignment horizontal="left" vertical="center" wrapText="1"/>
      <protection/>
    </xf>
    <xf numFmtId="0" fontId="0" fillId="0" borderId="0" xfId="17" applyFont="1" applyAlignment="1">
      <alignment vertical="center"/>
      <protection/>
    </xf>
    <xf numFmtId="0" fontId="6" fillId="0" borderId="13" xfId="17" applyFont="1" applyBorder="1" applyAlignment="1">
      <alignment horizontal="center" vertical="center"/>
      <protection/>
    </xf>
    <xf numFmtId="0" fontId="6" fillId="0" borderId="14" xfId="17" applyFont="1" applyBorder="1" applyAlignment="1">
      <alignment horizontal="left" vertical="center" wrapText="1"/>
      <protection/>
    </xf>
    <xf numFmtId="3" fontId="6" fillId="0" borderId="15" xfId="17" applyNumberFormat="1" applyFont="1" applyBorder="1" applyAlignment="1">
      <alignment horizontal="right" vertical="center"/>
      <protection/>
    </xf>
    <xf numFmtId="3" fontId="6" fillId="0" borderId="13" xfId="17" applyNumberFormat="1" applyFont="1" applyBorder="1" applyAlignment="1">
      <alignment horizontal="right" vertical="center"/>
      <protection/>
    </xf>
    <xf numFmtId="3" fontId="6" fillId="0" borderId="14" xfId="17" applyNumberFormat="1" applyFont="1" applyBorder="1" applyAlignment="1">
      <alignment horizontal="center" vertical="center"/>
      <protection/>
    </xf>
    <xf numFmtId="0" fontId="10" fillId="0" borderId="0" xfId="17" applyFont="1" applyAlignment="1">
      <alignment vertical="center"/>
      <protection/>
    </xf>
    <xf numFmtId="0" fontId="6" fillId="0" borderId="14" xfId="17" applyFont="1" applyBorder="1" applyAlignment="1">
      <alignment vertical="center" wrapText="1"/>
      <protection/>
    </xf>
    <xf numFmtId="3" fontId="6" fillId="0" borderId="15" xfId="17" applyNumberFormat="1" applyFont="1" applyBorder="1" applyAlignment="1">
      <alignment vertical="center"/>
      <protection/>
    </xf>
    <xf numFmtId="3" fontId="6" fillId="0" borderId="13" xfId="17" applyNumberFormat="1" applyFont="1" applyBorder="1" applyAlignment="1">
      <alignment vertical="center"/>
      <protection/>
    </xf>
    <xf numFmtId="3" fontId="6" fillId="0" borderId="14" xfId="17" applyNumberFormat="1" applyFont="1" applyBorder="1" applyAlignment="1">
      <alignment vertical="center"/>
      <protection/>
    </xf>
    <xf numFmtId="0" fontId="6" fillId="0" borderId="5" xfId="17" applyFont="1" applyBorder="1" applyAlignment="1">
      <alignment vertical="center" wrapText="1"/>
      <protection/>
    </xf>
    <xf numFmtId="3" fontId="6" fillId="0" borderId="6" xfId="17" applyNumberFormat="1" applyFont="1" applyBorder="1" applyAlignment="1">
      <alignment vertical="center"/>
      <protection/>
    </xf>
    <xf numFmtId="3" fontId="6" fillId="0" borderId="4" xfId="17" applyNumberFormat="1" applyFont="1" applyBorder="1" applyAlignment="1">
      <alignment vertical="center"/>
      <protection/>
    </xf>
    <xf numFmtId="3" fontId="6" fillId="0" borderId="5" xfId="17" applyNumberFormat="1" applyFont="1" applyBorder="1" applyAlignment="1">
      <alignment vertical="center"/>
      <protection/>
    </xf>
    <xf numFmtId="0" fontId="12" fillId="0" borderId="16" xfId="17" applyFont="1" applyBorder="1" applyAlignment="1">
      <alignment horizontal="center" vertical="center"/>
      <protection/>
    </xf>
    <xf numFmtId="0" fontId="12" fillId="0" borderId="17" xfId="17" applyFont="1" applyBorder="1" applyAlignment="1">
      <alignment vertical="center" wrapText="1"/>
      <protection/>
    </xf>
    <xf numFmtId="3" fontId="12" fillId="0" borderId="18" xfId="17" applyNumberFormat="1" applyFont="1" applyBorder="1" applyAlignment="1">
      <alignment vertical="center"/>
      <protection/>
    </xf>
    <xf numFmtId="3" fontId="12" fillId="0" borderId="16" xfId="17" applyNumberFormat="1" applyFont="1" applyBorder="1" applyAlignment="1">
      <alignment vertical="center"/>
      <protection/>
    </xf>
    <xf numFmtId="3" fontId="12" fillId="0" borderId="17" xfId="17" applyNumberFormat="1" applyFont="1" applyBorder="1" applyAlignment="1">
      <alignment vertical="center"/>
      <protection/>
    </xf>
    <xf numFmtId="0" fontId="14" fillId="0" borderId="0" xfId="17" applyFont="1" applyBorder="1" applyAlignment="1">
      <alignment vertical="center"/>
      <protection/>
    </xf>
    <xf numFmtId="3" fontId="6" fillId="0" borderId="2" xfId="17" applyNumberFormat="1" applyFont="1" applyBorder="1" applyAlignment="1">
      <alignment vertical="center"/>
      <protection/>
    </xf>
    <xf numFmtId="0" fontId="12" fillId="0" borderId="19" xfId="17" applyFont="1" applyBorder="1" applyAlignment="1">
      <alignment horizontal="center" vertical="center"/>
      <protection/>
    </xf>
    <xf numFmtId="0" fontId="12" fillId="0" borderId="20" xfId="17" applyFont="1" applyBorder="1" applyAlignment="1">
      <alignment horizontal="left" vertical="center" wrapText="1"/>
      <protection/>
    </xf>
    <xf numFmtId="0" fontId="15" fillId="0" borderId="21" xfId="17" applyFont="1" applyBorder="1" applyAlignment="1">
      <alignment horizontal="center" vertical="center"/>
      <protection/>
    </xf>
    <xf numFmtId="0" fontId="6" fillId="0" borderId="22" xfId="17" applyFont="1" applyBorder="1" applyAlignment="1">
      <alignment vertical="center" wrapText="1"/>
      <protection/>
    </xf>
    <xf numFmtId="0" fontId="9" fillId="0" borderId="1" xfId="17" applyFont="1" applyBorder="1" applyAlignment="1">
      <alignment horizontal="center" vertical="center"/>
      <protection/>
    </xf>
    <xf numFmtId="0" fontId="9" fillId="0" borderId="2" xfId="17" applyFont="1" applyBorder="1" applyAlignment="1">
      <alignment vertical="center" wrapText="1"/>
      <protection/>
    </xf>
    <xf numFmtId="3" fontId="9" fillId="0" borderId="3" xfId="17" applyNumberFormat="1" applyFont="1" applyBorder="1" applyAlignment="1">
      <alignment vertical="center"/>
      <protection/>
    </xf>
    <xf numFmtId="3" fontId="9" fillId="0" borderId="1" xfId="17" applyNumberFormat="1" applyFont="1" applyBorder="1" applyAlignment="1">
      <alignment vertical="center"/>
      <protection/>
    </xf>
    <xf numFmtId="3" fontId="9" fillId="0" borderId="2" xfId="17" applyNumberFormat="1" applyFont="1" applyBorder="1" applyAlignment="1">
      <alignment vertical="center"/>
      <protection/>
    </xf>
    <xf numFmtId="0" fontId="9" fillId="0" borderId="0" xfId="17" applyFont="1" applyAlignment="1">
      <alignment vertical="center"/>
      <protection/>
    </xf>
    <xf numFmtId="0" fontId="12" fillId="0" borderId="20" xfId="17" applyFont="1" applyBorder="1" applyAlignment="1">
      <alignment vertical="center" wrapText="1"/>
      <protection/>
    </xf>
    <xf numFmtId="3" fontId="14" fillId="0" borderId="23" xfId="17" applyNumberFormat="1" applyFont="1" applyBorder="1" applyAlignment="1">
      <alignment horizontal="right" vertical="center"/>
      <protection/>
    </xf>
    <xf numFmtId="3" fontId="14" fillId="0" borderId="19" xfId="17" applyNumberFormat="1" applyFont="1" applyBorder="1" applyAlignment="1">
      <alignment vertical="center"/>
      <protection/>
    </xf>
    <xf numFmtId="3" fontId="14" fillId="0" borderId="20" xfId="17" applyNumberFormat="1" applyFont="1" applyBorder="1" applyAlignment="1">
      <alignment vertical="center"/>
      <protection/>
    </xf>
    <xf numFmtId="0" fontId="6" fillId="0" borderId="21" xfId="17" applyFont="1" applyBorder="1" applyAlignment="1">
      <alignment horizontal="center" vertical="center"/>
      <protection/>
    </xf>
    <xf numFmtId="3" fontId="6" fillId="0" borderId="22" xfId="17" applyNumberFormat="1" applyFont="1" applyBorder="1" applyAlignment="1">
      <alignment vertical="center"/>
      <protection/>
    </xf>
    <xf numFmtId="0" fontId="0" fillId="0" borderId="10" xfId="17" applyFont="1" applyBorder="1" applyAlignment="1">
      <alignment horizontal="center" vertical="center"/>
      <protection/>
    </xf>
    <xf numFmtId="0" fontId="0" fillId="0" borderId="0" xfId="17" applyFont="1" applyBorder="1" applyAlignment="1">
      <alignment vertical="center"/>
      <protection/>
    </xf>
    <xf numFmtId="0" fontId="6" fillId="0" borderId="1" xfId="17" applyFont="1" applyBorder="1" applyAlignment="1">
      <alignment horizontal="center" vertical="center"/>
      <protection/>
    </xf>
    <xf numFmtId="0" fontId="6" fillId="0" borderId="2" xfId="17" applyFont="1" applyBorder="1" applyAlignment="1">
      <alignment vertical="center" wrapText="1"/>
      <protection/>
    </xf>
    <xf numFmtId="3" fontId="6" fillId="0" borderId="3" xfId="17" applyNumberFormat="1" applyFont="1" applyBorder="1" applyAlignment="1">
      <alignment vertical="center"/>
      <protection/>
    </xf>
    <xf numFmtId="3" fontId="6" fillId="0" borderId="1" xfId="17" applyNumberFormat="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6" fillId="0" borderId="16" xfId="17" applyFont="1" applyBorder="1" applyAlignment="1">
      <alignment horizontal="center" vertical="center"/>
      <protection/>
    </xf>
    <xf numFmtId="0" fontId="6" fillId="0" borderId="17" xfId="17" applyFont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12" fillId="0" borderId="11" xfId="17" applyFont="1" applyBorder="1" applyAlignment="1">
      <alignment vertical="center" wrapText="1"/>
      <protection/>
    </xf>
    <xf numFmtId="0" fontId="15" fillId="0" borderId="4" xfId="17" applyFont="1" applyBorder="1" applyAlignment="1">
      <alignment horizontal="center" vertical="center"/>
      <protection/>
    </xf>
    <xf numFmtId="0" fontId="15" fillId="0" borderId="5" xfId="17" applyFont="1" applyBorder="1" applyAlignment="1">
      <alignment horizontal="left" vertical="center" wrapText="1"/>
      <protection/>
    </xf>
    <xf numFmtId="0" fontId="12" fillId="0" borderId="24" xfId="17" applyFont="1" applyBorder="1" applyAlignment="1">
      <alignment horizontal="center" vertical="center"/>
      <protection/>
    </xf>
    <xf numFmtId="0" fontId="12" fillId="0" borderId="25" xfId="17" applyFont="1" applyBorder="1" applyAlignment="1">
      <alignment vertical="center" wrapText="1"/>
      <protection/>
    </xf>
    <xf numFmtId="3" fontId="9" fillId="0" borderId="7" xfId="17" applyNumberFormat="1" applyFont="1" applyBorder="1" applyAlignment="1">
      <alignment horizontal="right" vertical="center"/>
      <protection/>
    </xf>
    <xf numFmtId="3" fontId="9" fillId="0" borderId="8" xfId="17" applyNumberFormat="1" applyFont="1" applyBorder="1" applyAlignment="1">
      <alignment horizontal="right" vertical="center"/>
      <protection/>
    </xf>
    <xf numFmtId="3" fontId="9" fillId="0" borderId="9" xfId="17" applyNumberFormat="1" applyFont="1" applyBorder="1" applyAlignment="1">
      <alignment horizontal="right" vertical="center"/>
      <protection/>
    </xf>
    <xf numFmtId="3" fontId="12" fillId="0" borderId="23" xfId="17" applyNumberFormat="1" applyFont="1" applyBorder="1" applyAlignment="1">
      <alignment horizontal="right" vertical="center"/>
      <protection/>
    </xf>
    <xf numFmtId="3" fontId="12" fillId="0" borderId="19" xfId="17" applyNumberFormat="1" applyFont="1" applyBorder="1" applyAlignment="1">
      <alignment vertical="center"/>
      <protection/>
    </xf>
    <xf numFmtId="3" fontId="12" fillId="0" borderId="20" xfId="17" applyNumberFormat="1" applyFont="1" applyBorder="1" applyAlignment="1">
      <alignment vertical="center"/>
      <protection/>
    </xf>
    <xf numFmtId="3" fontId="6" fillId="0" borderId="26" xfId="17" applyNumberFormat="1" applyFont="1" applyBorder="1" applyAlignment="1">
      <alignment vertical="center"/>
      <protection/>
    </xf>
    <xf numFmtId="3" fontId="6" fillId="0" borderId="21" xfId="17" applyNumberFormat="1" applyFont="1" applyBorder="1" applyAlignment="1">
      <alignment vertical="center"/>
      <protection/>
    </xf>
    <xf numFmtId="3" fontId="12" fillId="0" borderId="18" xfId="17" applyNumberFormat="1" applyFont="1" applyBorder="1" applyAlignment="1">
      <alignment horizontal="right" vertical="center"/>
      <protection/>
    </xf>
    <xf numFmtId="3" fontId="14" fillId="0" borderId="17" xfId="17" applyNumberFormat="1" applyFont="1" applyBorder="1" applyAlignment="1">
      <alignment vertical="center"/>
      <protection/>
    </xf>
    <xf numFmtId="3" fontId="9" fillId="0" borderId="27" xfId="17" applyNumberFormat="1" applyFont="1" applyBorder="1" applyAlignment="1">
      <alignment horizontal="right" vertical="center"/>
      <protection/>
    </xf>
    <xf numFmtId="3" fontId="9" fillId="0" borderId="24" xfId="0" applyNumberFormat="1" applyFont="1" applyBorder="1" applyAlignment="1">
      <alignment vertical="center"/>
    </xf>
    <xf numFmtId="3" fontId="9" fillId="0" borderId="25" xfId="17" applyNumberFormat="1" applyFont="1" applyBorder="1" applyAlignment="1">
      <alignment vertical="center"/>
      <protection/>
    </xf>
    <xf numFmtId="0" fontId="6" fillId="0" borderId="28" xfId="17" applyFont="1" applyBorder="1" applyAlignment="1">
      <alignment horizontal="center" vertical="center"/>
      <protection/>
    </xf>
    <xf numFmtId="0" fontId="6" fillId="0" borderId="29" xfId="17" applyFont="1" applyBorder="1" applyAlignment="1">
      <alignment horizontal="left" vertical="center" wrapText="1"/>
      <protection/>
    </xf>
    <xf numFmtId="0" fontId="6" fillId="0" borderId="30" xfId="17" applyFont="1" applyBorder="1" applyAlignment="1">
      <alignment horizontal="center" vertical="center"/>
      <protection/>
    </xf>
    <xf numFmtId="0" fontId="9" fillId="0" borderId="31" xfId="17" applyFont="1" applyBorder="1" applyAlignment="1">
      <alignment vertical="center" wrapText="1"/>
      <protection/>
    </xf>
    <xf numFmtId="3" fontId="9" fillId="0" borderId="15" xfId="17" applyNumberFormat="1" applyFont="1" applyBorder="1" applyAlignment="1">
      <alignment vertical="center"/>
      <protection/>
    </xf>
    <xf numFmtId="3" fontId="0" fillId="0" borderId="26" xfId="17" applyNumberFormat="1" applyFont="1" applyBorder="1" applyAlignment="1">
      <alignment vertical="center" shrinkToFit="1"/>
      <protection/>
    </xf>
    <xf numFmtId="3" fontId="9" fillId="0" borderId="13" xfId="17" applyNumberFormat="1" applyFont="1" applyBorder="1" applyAlignment="1">
      <alignment vertical="center"/>
      <protection/>
    </xf>
    <xf numFmtId="3" fontId="9" fillId="0" borderId="14" xfId="17" applyNumberFormat="1" applyFont="1" applyBorder="1" applyAlignment="1">
      <alignment vertical="center"/>
      <protection/>
    </xf>
    <xf numFmtId="0" fontId="1" fillId="0" borderId="32" xfId="17" applyFont="1" applyBorder="1" applyAlignment="1">
      <alignment horizontal="center"/>
      <protection/>
    </xf>
    <xf numFmtId="0" fontId="0" fillId="0" borderId="33" xfId="17" applyFont="1" applyBorder="1" applyAlignment="1">
      <alignment horizontal="left" wrapText="1"/>
      <protection/>
    </xf>
    <xf numFmtId="0" fontId="1" fillId="0" borderId="6" xfId="17" applyFont="1" applyBorder="1">
      <alignment/>
      <protection/>
    </xf>
    <xf numFmtId="0" fontId="1" fillId="0" borderId="4" xfId="17" applyFont="1" applyBorder="1">
      <alignment/>
      <protection/>
    </xf>
    <xf numFmtId="0" fontId="1" fillId="0" borderId="5" xfId="17" applyFont="1" applyBorder="1">
      <alignment/>
      <protection/>
    </xf>
    <xf numFmtId="0" fontId="1" fillId="0" borderId="34" xfId="17" applyFont="1" applyBorder="1" applyAlignment="1">
      <alignment horizontal="center"/>
      <protection/>
    </xf>
    <xf numFmtId="0" fontId="0" fillId="0" borderId="35" xfId="17" applyFont="1" applyBorder="1" applyAlignment="1">
      <alignment wrapText="1"/>
      <protection/>
    </xf>
    <xf numFmtId="3" fontId="0" fillId="0" borderId="16" xfId="17" applyNumberFormat="1" applyFont="1" applyBorder="1">
      <alignment/>
      <protection/>
    </xf>
    <xf numFmtId="3" fontId="0" fillId="0" borderId="17" xfId="17" applyNumberFormat="1" applyFont="1" applyBorder="1">
      <alignment/>
      <protection/>
    </xf>
    <xf numFmtId="0" fontId="1" fillId="0" borderId="36" xfId="17" applyFont="1" applyBorder="1" applyAlignment="1">
      <alignment horizontal="center"/>
      <protection/>
    </xf>
    <xf numFmtId="0" fontId="0" fillId="0" borderId="37" xfId="17" applyFont="1" applyBorder="1" applyAlignment="1">
      <alignment wrapText="1"/>
      <protection/>
    </xf>
    <xf numFmtId="3" fontId="0" fillId="0" borderId="10" xfId="17" applyNumberFormat="1" applyFont="1" applyBorder="1">
      <alignment/>
      <protection/>
    </xf>
    <xf numFmtId="3" fontId="0" fillId="0" borderId="11" xfId="17" applyNumberFormat="1" applyFont="1" applyBorder="1">
      <alignment/>
      <protection/>
    </xf>
    <xf numFmtId="0" fontId="1" fillId="0" borderId="0" xfId="17" applyFont="1" applyBorder="1" applyAlignment="1">
      <alignment wrapText="1"/>
      <protection/>
    </xf>
    <xf numFmtId="3" fontId="1" fillId="0" borderId="0" xfId="17" applyNumberFormat="1" applyFont="1" applyBorder="1">
      <alignment/>
      <protection/>
    </xf>
    <xf numFmtId="0" fontId="1" fillId="0" borderId="0" xfId="17" applyFont="1" applyBorder="1">
      <alignment/>
      <protection/>
    </xf>
    <xf numFmtId="1" fontId="9" fillId="0" borderId="38" xfId="17" applyNumberFormat="1" applyFont="1" applyBorder="1" applyAlignment="1">
      <alignment horizontal="center" vertical="center" wrapText="1"/>
      <protection/>
    </xf>
    <xf numFmtId="0" fontId="11" fillId="0" borderId="39" xfId="0" applyFont="1" applyBorder="1" applyAlignment="1">
      <alignment horizontal="center" vertical="center" wrapText="1"/>
    </xf>
    <xf numFmtId="3" fontId="0" fillId="0" borderId="6" xfId="17" applyNumberFormat="1" applyFont="1" applyBorder="1" applyAlignment="1">
      <alignment horizontal="right" vertical="center"/>
      <protection/>
    </xf>
    <xf numFmtId="0" fontId="13" fillId="0" borderId="12" xfId="0" applyFont="1" applyBorder="1" applyAlignment="1">
      <alignment vertical="center"/>
    </xf>
    <xf numFmtId="3" fontId="0" fillId="0" borderId="4" xfId="17" applyNumberFormat="1" applyFont="1" applyBorder="1" applyAlignment="1">
      <alignment horizontal="right" vertical="center"/>
      <protection/>
    </xf>
    <xf numFmtId="0" fontId="13" fillId="0" borderId="10" xfId="0" applyFont="1" applyBorder="1" applyAlignment="1">
      <alignment vertical="center"/>
    </xf>
    <xf numFmtId="3" fontId="0" fillId="0" borderId="5" xfId="17" applyNumberFormat="1" applyFont="1" applyBorder="1" applyAlignment="1">
      <alignment horizontal="center" vertical="center"/>
      <protection/>
    </xf>
    <xf numFmtId="0" fontId="13" fillId="0" borderId="11" xfId="0" applyFont="1" applyBorder="1" applyAlignment="1">
      <alignment vertical="center"/>
    </xf>
    <xf numFmtId="3" fontId="0" fillId="0" borderId="26" xfId="17" applyNumberFormat="1" applyFont="1" applyBorder="1" applyAlignment="1">
      <alignment vertical="center"/>
      <protection/>
    </xf>
    <xf numFmtId="0" fontId="13" fillId="0" borderId="18" xfId="0" applyFont="1" applyBorder="1" applyAlignment="1">
      <alignment vertical="center"/>
    </xf>
    <xf numFmtId="3" fontId="0" fillId="0" borderId="21" xfId="17" applyNumberFormat="1" applyFont="1" applyBorder="1" applyAlignment="1">
      <alignment vertical="center"/>
      <protection/>
    </xf>
    <xf numFmtId="0" fontId="13" fillId="0" borderId="16" xfId="0" applyFont="1" applyBorder="1" applyAlignment="1">
      <alignment vertical="center"/>
    </xf>
    <xf numFmtId="3" fontId="0" fillId="0" borderId="22" xfId="17" applyNumberFormat="1" applyFont="1" applyBorder="1" applyAlignment="1">
      <alignment vertical="center"/>
      <protection/>
    </xf>
    <xf numFmtId="0" fontId="13" fillId="0" borderId="17" xfId="0" applyFont="1" applyBorder="1" applyAlignment="1">
      <alignment vertical="center"/>
    </xf>
    <xf numFmtId="0" fontId="13" fillId="0" borderId="23" xfId="0" applyFont="1" applyBorder="1" applyAlignment="1">
      <alignment vertical="center" shrinkToFit="1"/>
    </xf>
    <xf numFmtId="3" fontId="0" fillId="0" borderId="21" xfId="17" applyNumberFormat="1" applyFont="1" applyBorder="1" applyAlignment="1">
      <alignment vertical="center" shrinkToFit="1"/>
      <protection/>
    </xf>
    <xf numFmtId="0" fontId="13" fillId="0" borderId="19" xfId="0" applyFont="1" applyBorder="1" applyAlignment="1">
      <alignment vertical="center" shrinkToFit="1"/>
    </xf>
    <xf numFmtId="3" fontId="0" fillId="0" borderId="22" xfId="17" applyNumberFormat="1" applyFont="1" applyBorder="1" applyAlignment="1">
      <alignment vertical="center" shrinkToFit="1"/>
      <protection/>
    </xf>
    <xf numFmtId="0" fontId="13" fillId="0" borderId="20" xfId="0" applyFont="1" applyBorder="1" applyAlignment="1">
      <alignment vertical="center" shrinkToFit="1"/>
    </xf>
    <xf numFmtId="3" fontId="0" fillId="0" borderId="26" xfId="17" applyNumberFormat="1" applyFont="1" applyBorder="1" applyAlignment="1">
      <alignment vertical="center"/>
      <protection/>
    </xf>
    <xf numFmtId="0" fontId="13" fillId="0" borderId="23" xfId="0" applyFont="1" applyBorder="1" applyAlignment="1">
      <alignment vertical="center"/>
    </xf>
    <xf numFmtId="3" fontId="0" fillId="0" borderId="21" xfId="17" applyNumberFormat="1" applyFont="1" applyBorder="1" applyAlignment="1">
      <alignment vertical="center"/>
      <protection/>
    </xf>
    <xf numFmtId="0" fontId="13" fillId="0" borderId="19" xfId="0" applyFont="1" applyBorder="1" applyAlignment="1">
      <alignment vertical="center"/>
    </xf>
    <xf numFmtId="3" fontId="0" fillId="0" borderId="22" xfId="17" applyNumberFormat="1" applyFont="1" applyBorder="1" applyAlignment="1">
      <alignment vertical="center"/>
      <protection/>
    </xf>
    <xf numFmtId="0" fontId="13" fillId="0" borderId="20" xfId="0" applyFont="1" applyBorder="1" applyAlignment="1">
      <alignment vertical="center"/>
    </xf>
    <xf numFmtId="3" fontId="0" fillId="0" borderId="18" xfId="17" applyNumberFormat="1" applyFont="1" applyBorder="1" applyAlignment="1">
      <alignment vertical="center"/>
      <protection/>
    </xf>
    <xf numFmtId="0" fontId="13" fillId="0" borderId="23" xfId="0" applyFont="1" applyBorder="1" applyAlignment="1">
      <alignment vertical="center"/>
    </xf>
    <xf numFmtId="3" fontId="0" fillId="0" borderId="16" xfId="17" applyNumberFormat="1" applyFont="1" applyBorder="1" applyAlignment="1">
      <alignment vertical="center"/>
      <protection/>
    </xf>
    <xf numFmtId="0" fontId="13" fillId="0" borderId="19" xfId="0" applyFont="1" applyBorder="1" applyAlignment="1">
      <alignment vertical="center"/>
    </xf>
    <xf numFmtId="3" fontId="0" fillId="0" borderId="17" xfId="17" applyNumberFormat="1" applyFont="1" applyBorder="1" applyAlignment="1">
      <alignment vertical="center"/>
      <protection/>
    </xf>
    <xf numFmtId="0" fontId="13" fillId="0" borderId="20" xfId="0" applyFont="1" applyBorder="1" applyAlignment="1">
      <alignment vertical="center"/>
    </xf>
    <xf numFmtId="1" fontId="9" fillId="0" borderId="40" xfId="17" applyNumberFormat="1" applyFont="1" applyBorder="1" applyAlignment="1">
      <alignment horizontal="center" vertical="center" wrapText="1"/>
      <protection/>
    </xf>
    <xf numFmtId="0" fontId="11" fillId="0" borderId="41" xfId="0" applyFont="1" applyBorder="1" applyAlignment="1">
      <alignment horizontal="center" vertical="center" wrapText="1"/>
    </xf>
    <xf numFmtId="3" fontId="0" fillId="0" borderId="6" xfId="17" applyNumberFormat="1" applyFont="1" applyBorder="1" applyAlignment="1">
      <alignment vertical="center"/>
      <protection/>
    </xf>
    <xf numFmtId="3" fontId="0" fillId="0" borderId="4" xfId="17" applyNumberFormat="1" applyFont="1" applyBorder="1" applyAlignment="1">
      <alignment vertical="center"/>
      <protection/>
    </xf>
    <xf numFmtId="3" fontId="0" fillId="0" borderId="5" xfId="17" applyNumberFormat="1" applyFont="1" applyBorder="1" applyAlignment="1">
      <alignment vertical="center"/>
      <protection/>
    </xf>
    <xf numFmtId="3" fontId="12" fillId="0" borderId="6" xfId="17" applyNumberFormat="1" applyFont="1" applyBorder="1" applyAlignment="1">
      <alignment horizontal="right" vertical="center"/>
      <protection/>
    </xf>
    <xf numFmtId="3" fontId="12" fillId="0" borderId="4" xfId="17" applyNumberFormat="1" applyFont="1" applyBorder="1" applyAlignment="1">
      <alignment vertical="center"/>
      <protection/>
    </xf>
    <xf numFmtId="3" fontId="12" fillId="0" borderId="5" xfId="17" applyNumberFormat="1" applyFont="1" applyBorder="1" applyAlignment="1">
      <alignment vertical="center"/>
      <protection/>
    </xf>
    <xf numFmtId="3" fontId="12" fillId="0" borderId="42" xfId="17" applyNumberFormat="1" applyFont="1" applyBorder="1" applyAlignment="1">
      <alignment horizontal="right" vertical="center"/>
      <protection/>
    </xf>
    <xf numFmtId="0" fontId="13" fillId="0" borderId="43" xfId="0" applyFont="1" applyBorder="1" applyAlignment="1">
      <alignment vertical="center"/>
    </xf>
    <xf numFmtId="3" fontId="12" fillId="0" borderId="44" xfId="17" applyNumberFormat="1" applyFont="1" applyBorder="1" applyAlignment="1">
      <alignment vertical="center"/>
      <protection/>
    </xf>
    <xf numFmtId="0" fontId="13" fillId="0" borderId="45" xfId="0" applyFont="1" applyBorder="1" applyAlignment="1">
      <alignment vertical="center"/>
    </xf>
    <xf numFmtId="3" fontId="9" fillId="0" borderId="46" xfId="17" applyNumberFormat="1" applyFont="1" applyBorder="1" applyAlignment="1">
      <alignment vertical="center"/>
      <protection/>
    </xf>
    <xf numFmtId="0" fontId="0" fillId="0" borderId="47" xfId="0" applyBorder="1" applyAlignment="1">
      <alignment vertical="center"/>
    </xf>
    <xf numFmtId="3" fontId="6" fillId="0" borderId="22" xfId="17" applyNumberFormat="1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3" fontId="6" fillId="0" borderId="5" xfId="17" applyNumberFormat="1" applyFont="1" applyBorder="1" applyAlignment="1">
      <alignment horizontal="center" vertical="center"/>
      <protection/>
    </xf>
    <xf numFmtId="3" fontId="0" fillId="0" borderId="3" xfId="17" applyNumberFormat="1" applyFont="1" applyBorder="1" applyAlignment="1">
      <alignment horizontal="right" vertical="center"/>
      <protection/>
    </xf>
    <xf numFmtId="0" fontId="13" fillId="0" borderId="42" xfId="0" applyFont="1" applyBorder="1" applyAlignment="1">
      <alignment vertical="center"/>
    </xf>
    <xf numFmtId="3" fontId="0" fillId="0" borderId="1" xfId="17" applyNumberFormat="1" applyFont="1" applyBorder="1" applyAlignment="1">
      <alignment vertical="center"/>
      <protection/>
    </xf>
    <xf numFmtId="0" fontId="13" fillId="0" borderId="44" xfId="0" applyFont="1" applyBorder="1" applyAlignment="1">
      <alignment vertical="center"/>
    </xf>
    <xf numFmtId="3" fontId="6" fillId="0" borderId="2" xfId="17" applyNumberFormat="1" applyFont="1" applyBorder="1" applyAlignment="1">
      <alignment vertical="center"/>
      <protection/>
    </xf>
    <xf numFmtId="0" fontId="0" fillId="0" borderId="46" xfId="0" applyBorder="1" applyAlignment="1">
      <alignment vertical="center"/>
    </xf>
    <xf numFmtId="0" fontId="3" fillId="0" borderId="0" xfId="17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3" fontId="6" fillId="0" borderId="5" xfId="17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G88"/>
  <sheetViews>
    <sheetView tabSelected="1" workbookViewId="0" topLeftCell="A51">
      <selection activeCell="A71" sqref="A71"/>
    </sheetView>
  </sheetViews>
  <sheetFormatPr defaultColWidth="9.140625" defaultRowHeight="12.75"/>
  <cols>
    <col min="1" max="1" width="6.421875" style="1" customWidth="1"/>
    <col min="2" max="2" width="45.00390625" style="2" customWidth="1"/>
    <col min="3" max="4" width="11.421875" style="3" customWidth="1"/>
    <col min="5" max="5" width="11.28125" style="3" customWidth="1"/>
    <col min="6" max="189" width="10.00390625" style="3" customWidth="1"/>
    <col min="190" max="16384" width="10.00390625" style="6" customWidth="1"/>
  </cols>
  <sheetData>
    <row r="1" spans="4:5" ht="12.75" customHeight="1">
      <c r="D1" s="4" t="s">
        <v>0</v>
      </c>
      <c r="E1" s="5"/>
    </row>
    <row r="2" spans="4:5" ht="14.25" customHeight="1">
      <c r="D2" s="7" t="s">
        <v>1</v>
      </c>
      <c r="E2" s="5"/>
    </row>
    <row r="3" spans="4:5" ht="12.75" customHeight="1">
      <c r="D3" s="7" t="s">
        <v>2</v>
      </c>
      <c r="E3" s="5"/>
    </row>
    <row r="4" spans="4:5" ht="10.5" customHeight="1">
      <c r="D4" s="7" t="s">
        <v>3</v>
      </c>
      <c r="E4" s="5"/>
    </row>
    <row r="5" spans="4:5" ht="12" customHeight="1">
      <c r="D5" s="8"/>
      <c r="E5" s="5"/>
    </row>
    <row r="6" spans="1:5" s="9" customFormat="1" ht="25.5" customHeight="1">
      <c r="A6" s="184" t="s">
        <v>4</v>
      </c>
      <c r="B6" s="185"/>
      <c r="C6" s="185"/>
      <c r="D6" s="185"/>
      <c r="E6" s="185"/>
    </row>
    <row r="7" spans="1:5" s="10" customFormat="1" ht="14.25" customHeight="1">
      <c r="A7" s="185"/>
      <c r="B7" s="185"/>
      <c r="C7" s="185"/>
      <c r="D7" s="185"/>
      <c r="E7" s="185"/>
    </row>
    <row r="8" spans="1:189" s="16" customFormat="1" ht="21.75" customHeight="1" thickBot="1">
      <c r="A8" s="11"/>
      <c r="B8" s="12"/>
      <c r="C8" s="13"/>
      <c r="D8" s="13"/>
      <c r="E8" s="14" t="s">
        <v>5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</row>
    <row r="9" spans="1:5" ht="33" customHeight="1" thickBot="1" thickTop="1">
      <c r="A9" s="17" t="s">
        <v>6</v>
      </c>
      <c r="B9" s="18" t="s">
        <v>7</v>
      </c>
      <c r="C9" s="19" t="s">
        <v>8</v>
      </c>
      <c r="D9" s="20" t="s">
        <v>9</v>
      </c>
      <c r="E9" s="21" t="s">
        <v>10</v>
      </c>
    </row>
    <row r="10" spans="1:5" s="25" customFormat="1" ht="12" customHeight="1" thickBot="1" thickTop="1">
      <c r="A10" s="22">
        <v>1</v>
      </c>
      <c r="B10" s="23">
        <v>2</v>
      </c>
      <c r="C10" s="24">
        <v>3</v>
      </c>
      <c r="D10" s="22">
        <v>4</v>
      </c>
      <c r="E10" s="23">
        <v>5</v>
      </c>
    </row>
    <row r="11" spans="1:5" s="29" customFormat="1" ht="27" customHeight="1" thickBot="1">
      <c r="A11" s="161" t="s">
        <v>11</v>
      </c>
      <c r="B11" s="162"/>
      <c r="C11" s="26">
        <f>C12+C15+C18+C22+C27+C32+C37+C40</f>
        <v>6562047</v>
      </c>
      <c r="D11" s="27">
        <f>D12+D15+D18+D22+D27+D32+D37+D40</f>
        <v>820000</v>
      </c>
      <c r="E11" s="28">
        <f>E12+E15+E18+E22+E27+E32+E37+E40</f>
        <v>5742047</v>
      </c>
    </row>
    <row r="12" spans="1:5" s="35" customFormat="1" ht="26.25" customHeight="1" thickBot="1">
      <c r="A12" s="30">
        <v>600</v>
      </c>
      <c r="B12" s="31" t="s">
        <v>12</v>
      </c>
      <c r="C12" s="32">
        <f>C13</f>
        <v>200000</v>
      </c>
      <c r="D12" s="33">
        <f>D13</f>
        <v>200000</v>
      </c>
      <c r="E12" s="34"/>
    </row>
    <row r="13" spans="1:5" s="35" customFormat="1" ht="18.75" customHeight="1" thickTop="1">
      <c r="A13" s="36">
        <v>60002</v>
      </c>
      <c r="B13" s="37" t="s">
        <v>13</v>
      </c>
      <c r="C13" s="132">
        <f>D13</f>
        <v>200000</v>
      </c>
      <c r="D13" s="134">
        <v>200000</v>
      </c>
      <c r="E13" s="188"/>
    </row>
    <row r="14" spans="1:5" s="40" customFormat="1" ht="31.5" customHeight="1" thickBot="1">
      <c r="A14" s="38">
        <v>2710</v>
      </c>
      <c r="B14" s="39" t="s">
        <v>14</v>
      </c>
      <c r="C14" s="186"/>
      <c r="D14" s="187"/>
      <c r="E14" s="189"/>
    </row>
    <row r="15" spans="1:5" s="35" customFormat="1" ht="23.25" customHeight="1" thickBot="1" thickTop="1">
      <c r="A15" s="41">
        <v>700</v>
      </c>
      <c r="B15" s="42" t="s">
        <v>15</v>
      </c>
      <c r="C15" s="43">
        <f>D15</f>
        <v>500000</v>
      </c>
      <c r="D15" s="44">
        <f>D16</f>
        <v>500000</v>
      </c>
      <c r="E15" s="45"/>
    </row>
    <row r="16" spans="1:5" s="40" customFormat="1" ht="19.5" customHeight="1" thickTop="1">
      <c r="A16" s="36">
        <v>70001</v>
      </c>
      <c r="B16" s="37" t="s">
        <v>16</v>
      </c>
      <c r="C16" s="132">
        <f>D16</f>
        <v>500000</v>
      </c>
      <c r="D16" s="134">
        <v>500000</v>
      </c>
      <c r="E16" s="177"/>
    </row>
    <row r="17" spans="1:5" s="46" customFormat="1" ht="39.75" customHeight="1" thickBot="1">
      <c r="A17" s="38">
        <v>6210</v>
      </c>
      <c r="B17" s="39" t="s">
        <v>17</v>
      </c>
      <c r="C17" s="133"/>
      <c r="D17" s="135"/>
      <c r="E17" s="176"/>
    </row>
    <row r="18" spans="1:5" s="35" customFormat="1" ht="24.75" customHeight="1" thickBot="1" thickTop="1">
      <c r="A18" s="41">
        <v>750</v>
      </c>
      <c r="B18" s="47" t="s">
        <v>18</v>
      </c>
      <c r="C18" s="48">
        <f>C19</f>
        <v>1015000</v>
      </c>
      <c r="D18" s="49"/>
      <c r="E18" s="50">
        <f>E19</f>
        <v>1015000</v>
      </c>
    </row>
    <row r="19" spans="1:5" s="35" customFormat="1" ht="18.75" customHeight="1" thickTop="1">
      <c r="A19" s="36">
        <v>75020</v>
      </c>
      <c r="B19" s="51" t="s">
        <v>19</v>
      </c>
      <c r="C19" s="52">
        <f>E19</f>
        <v>1015000</v>
      </c>
      <c r="D19" s="53"/>
      <c r="E19" s="54">
        <f>E20+E21</f>
        <v>1015000</v>
      </c>
    </row>
    <row r="20" spans="1:5" s="60" customFormat="1" ht="39.75" customHeight="1">
      <c r="A20" s="55">
        <v>2320</v>
      </c>
      <c r="B20" s="56" t="s">
        <v>20</v>
      </c>
      <c r="C20" s="57">
        <f>SUM(D20:E20)</f>
        <v>15000</v>
      </c>
      <c r="D20" s="58"/>
      <c r="E20" s="59">
        <v>15000</v>
      </c>
    </row>
    <row r="21" spans="1:5" s="60" customFormat="1" ht="41.25" customHeight="1" thickBot="1">
      <c r="A21" s="55">
        <v>6300</v>
      </c>
      <c r="B21" s="56" t="s">
        <v>21</v>
      </c>
      <c r="C21" s="57">
        <f>E21</f>
        <v>1000000</v>
      </c>
      <c r="D21" s="58"/>
      <c r="E21" s="59">
        <v>1000000</v>
      </c>
    </row>
    <row r="22" spans="1:5" s="35" customFormat="1" ht="21.75" customHeight="1" thickBot="1" thickTop="1">
      <c r="A22" s="41">
        <v>803</v>
      </c>
      <c r="B22" s="42" t="s">
        <v>22</v>
      </c>
      <c r="C22" s="43">
        <f>D22</f>
        <v>40000</v>
      </c>
      <c r="D22" s="49">
        <f>D23+D25</f>
        <v>40000</v>
      </c>
      <c r="E22" s="50"/>
    </row>
    <row r="23" spans="1:5" s="35" customFormat="1" ht="20.25" customHeight="1" thickTop="1">
      <c r="A23" s="36">
        <v>80309</v>
      </c>
      <c r="B23" s="37" t="s">
        <v>23</v>
      </c>
      <c r="C23" s="178">
        <f>D23</f>
        <v>20000</v>
      </c>
      <c r="D23" s="180">
        <v>20000</v>
      </c>
      <c r="E23" s="182"/>
    </row>
    <row r="24" spans="1:5" s="35" customFormat="1" ht="27" customHeight="1">
      <c r="A24" s="62">
        <v>2800</v>
      </c>
      <c r="B24" s="63" t="s">
        <v>24</v>
      </c>
      <c r="C24" s="179"/>
      <c r="D24" s="181"/>
      <c r="E24" s="183"/>
    </row>
    <row r="25" spans="1:5" s="35" customFormat="1" ht="17.25" customHeight="1">
      <c r="A25" s="64">
        <v>80395</v>
      </c>
      <c r="B25" s="65" t="s">
        <v>25</v>
      </c>
      <c r="C25" s="169">
        <f>D25</f>
        <v>20000</v>
      </c>
      <c r="D25" s="171">
        <v>20000</v>
      </c>
      <c r="E25" s="173"/>
    </row>
    <row r="26" spans="1:5" s="35" customFormat="1" ht="39" customHeight="1" thickBot="1">
      <c r="A26" s="38">
        <v>2800</v>
      </c>
      <c r="B26" s="39" t="s">
        <v>24</v>
      </c>
      <c r="C26" s="170"/>
      <c r="D26" s="172"/>
      <c r="E26" s="174"/>
    </row>
    <row r="27" spans="1:5" s="35" customFormat="1" ht="25.5" customHeight="1" thickBot="1" thickTop="1">
      <c r="A27" s="41">
        <v>851</v>
      </c>
      <c r="B27" s="47" t="s">
        <v>26</v>
      </c>
      <c r="C27" s="48">
        <f>C30</f>
        <v>80000</v>
      </c>
      <c r="D27" s="49">
        <f>D30</f>
        <v>80000</v>
      </c>
      <c r="E27" s="50"/>
    </row>
    <row r="28" spans="1:5" s="71" customFormat="1" ht="19.5" customHeight="1" hidden="1">
      <c r="A28" s="66">
        <v>85111</v>
      </c>
      <c r="B28" s="67" t="s">
        <v>27</v>
      </c>
      <c r="C28" s="68">
        <f>C29</f>
        <v>0</v>
      </c>
      <c r="D28" s="69">
        <f>D29</f>
        <v>0</v>
      </c>
      <c r="E28" s="70"/>
    </row>
    <row r="29" spans="1:5" s="71" customFormat="1" ht="27" customHeight="1" hidden="1">
      <c r="A29" s="62">
        <v>2330</v>
      </c>
      <c r="B29" s="72" t="s">
        <v>28</v>
      </c>
      <c r="C29" s="73">
        <f>SUM(D29:E29)</f>
        <v>0</v>
      </c>
      <c r="D29" s="74">
        <v>0</v>
      </c>
      <c r="E29" s="75"/>
    </row>
    <row r="30" spans="1:5" s="35" customFormat="1" ht="17.25" customHeight="1" thickTop="1">
      <c r="A30" s="76">
        <v>85154</v>
      </c>
      <c r="B30" s="65" t="s">
        <v>29</v>
      </c>
      <c r="C30" s="149">
        <f>D30</f>
        <v>80000</v>
      </c>
      <c r="D30" s="151">
        <v>80000</v>
      </c>
      <c r="E30" s="175"/>
    </row>
    <row r="31" spans="1:5" s="79" customFormat="1" ht="30.75" customHeight="1" thickBot="1">
      <c r="A31" s="78">
        <v>2800</v>
      </c>
      <c r="B31" s="39" t="s">
        <v>24</v>
      </c>
      <c r="C31" s="133"/>
      <c r="D31" s="135"/>
      <c r="E31" s="176"/>
    </row>
    <row r="32" spans="1:5" s="84" customFormat="1" ht="25.5" customHeight="1" thickTop="1">
      <c r="A32" s="80">
        <v>852</v>
      </c>
      <c r="B32" s="81" t="s">
        <v>30</v>
      </c>
      <c r="C32" s="82">
        <f>C33+C35</f>
        <v>867000</v>
      </c>
      <c r="D32" s="83"/>
      <c r="E32" s="61">
        <f>E33+E35</f>
        <v>867000</v>
      </c>
    </row>
    <row r="33" spans="1:5" s="84" customFormat="1" ht="18.75" customHeight="1">
      <c r="A33" s="85">
        <v>85201</v>
      </c>
      <c r="B33" s="86" t="s">
        <v>31</v>
      </c>
      <c r="C33" s="155">
        <f>E33</f>
        <v>737000</v>
      </c>
      <c r="D33" s="157"/>
      <c r="E33" s="159">
        <v>737000</v>
      </c>
    </row>
    <row r="34" spans="1:5" s="87" customFormat="1" ht="37.5" customHeight="1">
      <c r="A34" s="62">
        <v>2320</v>
      </c>
      <c r="B34" s="72" t="s">
        <v>20</v>
      </c>
      <c r="C34" s="150"/>
      <c r="D34" s="152"/>
      <c r="E34" s="154"/>
    </row>
    <row r="35" spans="1:5" s="84" customFormat="1" ht="18.75" customHeight="1">
      <c r="A35" s="76">
        <v>85204</v>
      </c>
      <c r="B35" s="65" t="s">
        <v>32</v>
      </c>
      <c r="C35" s="149">
        <f>E35</f>
        <v>130000</v>
      </c>
      <c r="D35" s="151"/>
      <c r="E35" s="153">
        <v>130000</v>
      </c>
    </row>
    <row r="36" spans="1:5" s="87" customFormat="1" ht="37.5" customHeight="1" thickBot="1">
      <c r="A36" s="38">
        <v>2320</v>
      </c>
      <c r="B36" s="88" t="s">
        <v>20</v>
      </c>
      <c r="C36" s="133"/>
      <c r="D36" s="135"/>
      <c r="E36" s="137"/>
    </row>
    <row r="37" spans="1:5" s="40" customFormat="1" ht="29.25" customHeight="1" thickBot="1" thickTop="1">
      <c r="A37" s="41">
        <v>853</v>
      </c>
      <c r="B37" s="47" t="s">
        <v>33</v>
      </c>
      <c r="C37" s="48">
        <f>SUM(D37:E37)</f>
        <v>1954652</v>
      </c>
      <c r="D37" s="49"/>
      <c r="E37" s="50">
        <f>E38</f>
        <v>1954652</v>
      </c>
    </row>
    <row r="38" spans="1:5" s="35" customFormat="1" ht="18.75" customHeight="1" thickTop="1">
      <c r="A38" s="89">
        <v>85333</v>
      </c>
      <c r="B38" s="90" t="s">
        <v>34</v>
      </c>
      <c r="C38" s="166">
        <f>E38</f>
        <v>1954652</v>
      </c>
      <c r="D38" s="167"/>
      <c r="E38" s="168">
        <v>1954652</v>
      </c>
    </row>
    <row r="39" spans="1:5" s="40" customFormat="1" ht="37.5" customHeight="1" thickBot="1">
      <c r="A39" s="38">
        <v>2320</v>
      </c>
      <c r="B39" s="88" t="s">
        <v>20</v>
      </c>
      <c r="C39" s="133"/>
      <c r="D39" s="135"/>
      <c r="E39" s="137"/>
    </row>
    <row r="40" spans="1:5" s="40" customFormat="1" ht="29.25" customHeight="1" thickBot="1" thickTop="1">
      <c r="A40" s="41">
        <v>921</v>
      </c>
      <c r="B40" s="47" t="s">
        <v>35</v>
      </c>
      <c r="C40" s="43">
        <f>C41</f>
        <v>1905395</v>
      </c>
      <c r="D40" s="49"/>
      <c r="E40" s="50">
        <f>E41</f>
        <v>1905395</v>
      </c>
    </row>
    <row r="41" spans="1:5" s="35" customFormat="1" ht="21.75" customHeight="1" thickTop="1">
      <c r="A41" s="36">
        <v>92116</v>
      </c>
      <c r="B41" s="51" t="s">
        <v>36</v>
      </c>
      <c r="C41" s="155">
        <f>E41</f>
        <v>1905395</v>
      </c>
      <c r="D41" s="157"/>
      <c r="E41" s="159">
        <v>1905395</v>
      </c>
    </row>
    <row r="42" spans="1:5" s="40" customFormat="1" ht="39.75" customHeight="1" thickBot="1">
      <c r="A42" s="91">
        <v>6220</v>
      </c>
      <c r="B42" s="92" t="s">
        <v>37</v>
      </c>
      <c r="C42" s="156"/>
      <c r="D42" s="158"/>
      <c r="E42" s="160"/>
    </row>
    <row r="43" spans="1:5" s="35" customFormat="1" ht="27.75" customHeight="1" thickBot="1">
      <c r="A43" s="161" t="s">
        <v>38</v>
      </c>
      <c r="B43" s="162"/>
      <c r="C43" s="93">
        <f>C44+C49</f>
        <v>16428900</v>
      </c>
      <c r="D43" s="94">
        <f>D44+D49</f>
        <v>4672000</v>
      </c>
      <c r="E43" s="95">
        <f>E44+E49</f>
        <v>11756900</v>
      </c>
    </row>
    <row r="44" spans="1:5" s="35" customFormat="1" ht="19.5" customHeight="1" thickBot="1" thickTop="1">
      <c r="A44" s="41">
        <v>801</v>
      </c>
      <c r="B44" s="47" t="s">
        <v>39</v>
      </c>
      <c r="C44" s="48">
        <f>D44+E44</f>
        <v>717500</v>
      </c>
      <c r="D44" s="49">
        <f>D47</f>
        <v>20000</v>
      </c>
      <c r="E44" s="50">
        <f>E45</f>
        <v>697500</v>
      </c>
    </row>
    <row r="45" spans="1:5" s="35" customFormat="1" ht="18" customHeight="1" thickTop="1">
      <c r="A45" s="36">
        <v>80130</v>
      </c>
      <c r="B45" s="51" t="s">
        <v>40</v>
      </c>
      <c r="C45" s="52">
        <f>C46</f>
        <v>697500</v>
      </c>
      <c r="D45" s="53"/>
      <c r="E45" s="54">
        <f>E46</f>
        <v>697500</v>
      </c>
    </row>
    <row r="46" spans="1:5" s="40" customFormat="1" ht="44.25" customHeight="1">
      <c r="A46" s="62">
        <v>2590</v>
      </c>
      <c r="B46" s="72" t="s">
        <v>41</v>
      </c>
      <c r="C46" s="96">
        <f>E46</f>
        <v>697500</v>
      </c>
      <c r="D46" s="97"/>
      <c r="E46" s="98">
        <f>646500+51000</f>
        <v>697500</v>
      </c>
    </row>
    <row r="47" spans="1:5" s="35" customFormat="1" ht="18" customHeight="1">
      <c r="A47" s="76">
        <v>80195</v>
      </c>
      <c r="B47" s="65" t="s">
        <v>25</v>
      </c>
      <c r="C47" s="99">
        <f>SUM(C48:C48)</f>
        <v>20000</v>
      </c>
      <c r="D47" s="100">
        <f>SUM(D48:D48)</f>
        <v>20000</v>
      </c>
      <c r="E47" s="77"/>
    </row>
    <row r="48" spans="1:5" s="35" customFormat="1" ht="27.75" customHeight="1" thickBot="1">
      <c r="A48" s="55">
        <v>2570</v>
      </c>
      <c r="B48" s="56" t="s">
        <v>42</v>
      </c>
      <c r="C48" s="101">
        <f>SUM(D48:E48)</f>
        <v>20000</v>
      </c>
      <c r="D48" s="58">
        <v>20000</v>
      </c>
      <c r="E48" s="102"/>
    </row>
    <row r="49" spans="1:5" s="35" customFormat="1" ht="24" customHeight="1" thickBot="1" thickTop="1">
      <c r="A49" s="41">
        <v>921</v>
      </c>
      <c r="B49" s="47" t="s">
        <v>35</v>
      </c>
      <c r="C49" s="48">
        <f>C50+C52+C54+C56+C58</f>
        <v>15711400</v>
      </c>
      <c r="D49" s="49">
        <f>D50+D52+D54+D56+D58</f>
        <v>4652000</v>
      </c>
      <c r="E49" s="50">
        <f>E50+E52+E56+E58</f>
        <v>11059400</v>
      </c>
    </row>
    <row r="50" spans="1:5" s="35" customFormat="1" ht="18" customHeight="1" thickTop="1">
      <c r="A50" s="36">
        <v>92106</v>
      </c>
      <c r="B50" s="51" t="s">
        <v>43</v>
      </c>
      <c r="C50" s="163">
        <f>E50</f>
        <v>2600000</v>
      </c>
      <c r="D50" s="164"/>
      <c r="E50" s="165">
        <v>2600000</v>
      </c>
    </row>
    <row r="51" spans="1:5" s="35" customFormat="1" ht="21" customHeight="1">
      <c r="A51" s="62">
        <v>2480</v>
      </c>
      <c r="B51" s="72" t="s">
        <v>44</v>
      </c>
      <c r="C51" s="150"/>
      <c r="D51" s="152"/>
      <c r="E51" s="154"/>
    </row>
    <row r="52" spans="1:5" s="35" customFormat="1" ht="18.75" customHeight="1">
      <c r="A52" s="76">
        <v>92108</v>
      </c>
      <c r="B52" s="65" t="s">
        <v>45</v>
      </c>
      <c r="C52" s="149">
        <f>E52</f>
        <v>3447000</v>
      </c>
      <c r="D52" s="151"/>
      <c r="E52" s="153">
        <v>3447000</v>
      </c>
    </row>
    <row r="53" spans="1:5" s="35" customFormat="1" ht="24" customHeight="1">
      <c r="A53" s="62">
        <v>2480</v>
      </c>
      <c r="B53" s="72" t="s">
        <v>44</v>
      </c>
      <c r="C53" s="150"/>
      <c r="D53" s="152"/>
      <c r="E53" s="154"/>
    </row>
    <row r="54" spans="1:5" s="35" customFormat="1" ht="17.25" customHeight="1">
      <c r="A54" s="85">
        <v>92109</v>
      </c>
      <c r="B54" s="86" t="s">
        <v>46</v>
      </c>
      <c r="C54" s="155">
        <f>D54</f>
        <v>3257000</v>
      </c>
      <c r="D54" s="157">
        <v>3257000</v>
      </c>
      <c r="E54" s="159"/>
    </row>
    <row r="55" spans="1:5" s="40" customFormat="1" ht="18.75" customHeight="1">
      <c r="A55" s="62">
        <v>2480</v>
      </c>
      <c r="B55" s="72" t="s">
        <v>44</v>
      </c>
      <c r="C55" s="156"/>
      <c r="D55" s="158"/>
      <c r="E55" s="160"/>
    </row>
    <row r="56" spans="1:5" s="35" customFormat="1" ht="21.75" customHeight="1">
      <c r="A56" s="76">
        <v>92116</v>
      </c>
      <c r="B56" s="65" t="s">
        <v>36</v>
      </c>
      <c r="C56" s="138">
        <f>D56+E56</f>
        <v>4060400</v>
      </c>
      <c r="D56" s="140">
        <v>1395000</v>
      </c>
      <c r="E56" s="142">
        <v>2665400</v>
      </c>
    </row>
    <row r="57" spans="1:5" s="40" customFormat="1" ht="18" customHeight="1">
      <c r="A57" s="55">
        <v>2480</v>
      </c>
      <c r="B57" s="56" t="s">
        <v>44</v>
      </c>
      <c r="C57" s="139"/>
      <c r="D57" s="141"/>
      <c r="E57" s="143"/>
    </row>
    <row r="58" spans="1:5" s="35" customFormat="1" ht="20.25" customHeight="1">
      <c r="A58" s="76">
        <v>92118</v>
      </c>
      <c r="B58" s="65" t="s">
        <v>47</v>
      </c>
      <c r="C58" s="111">
        <f>E58</f>
        <v>2347000</v>
      </c>
      <c r="D58" s="145"/>
      <c r="E58" s="147">
        <v>2347000</v>
      </c>
    </row>
    <row r="59" spans="1:5" s="35" customFormat="1" ht="18" customHeight="1">
      <c r="A59" s="62">
        <v>2480</v>
      </c>
      <c r="B59" s="72" t="s">
        <v>44</v>
      </c>
      <c r="C59" s="144"/>
      <c r="D59" s="146"/>
      <c r="E59" s="148"/>
    </row>
    <row r="60" spans="1:5" s="35" customFormat="1" ht="27.75" customHeight="1" thickBot="1">
      <c r="A60" s="130" t="s">
        <v>48</v>
      </c>
      <c r="B60" s="131"/>
      <c r="C60" s="103">
        <f>C61</f>
        <v>4000000</v>
      </c>
      <c r="D60" s="104">
        <f>D61</f>
        <v>4000000</v>
      </c>
      <c r="E60" s="105"/>
    </row>
    <row r="61" spans="1:5" s="35" customFormat="1" ht="21.75" customHeight="1" thickBot="1">
      <c r="A61" s="106">
        <v>700</v>
      </c>
      <c r="B61" s="107" t="s">
        <v>15</v>
      </c>
      <c r="C61" s="32">
        <f>D61</f>
        <v>4000000</v>
      </c>
      <c r="D61" s="33">
        <f>D62</f>
        <v>4000000</v>
      </c>
      <c r="E61" s="34"/>
    </row>
    <row r="62" spans="1:5" s="40" customFormat="1" ht="19.5" customHeight="1" thickTop="1">
      <c r="A62" s="36">
        <v>70001</v>
      </c>
      <c r="B62" s="37" t="s">
        <v>16</v>
      </c>
      <c r="C62" s="132">
        <f>D62</f>
        <v>4000000</v>
      </c>
      <c r="D62" s="134">
        <v>4000000</v>
      </c>
      <c r="E62" s="136"/>
    </row>
    <row r="63" spans="1:5" s="46" customFormat="1" ht="25.5" customHeight="1" thickBot="1">
      <c r="A63" s="38">
        <v>2650</v>
      </c>
      <c r="B63" s="39" t="s">
        <v>49</v>
      </c>
      <c r="C63" s="133"/>
      <c r="D63" s="135"/>
      <c r="E63" s="137"/>
    </row>
    <row r="64" spans="1:5" s="35" customFormat="1" ht="24.75" customHeight="1" thickBot="1" thickTop="1">
      <c r="A64" s="108"/>
      <c r="B64" s="109" t="s">
        <v>8</v>
      </c>
      <c r="C64" s="110">
        <f>C11+C43+C60</f>
        <v>26990947</v>
      </c>
      <c r="D64" s="112">
        <f>D11+D43+D60</f>
        <v>9492000</v>
      </c>
      <c r="E64" s="113">
        <f>E11+E43+E60</f>
        <v>17498947</v>
      </c>
    </row>
    <row r="65" spans="1:5" ht="16.5" thickTop="1">
      <c r="A65" s="114"/>
      <c r="B65" s="115" t="s">
        <v>50</v>
      </c>
      <c r="C65" s="116"/>
      <c r="D65" s="117"/>
      <c r="E65" s="118"/>
    </row>
    <row r="66" spans="1:5" ht="15.75">
      <c r="A66" s="119"/>
      <c r="B66" s="120" t="s">
        <v>51</v>
      </c>
      <c r="C66" s="121">
        <f>C64-C67</f>
        <v>23585552</v>
      </c>
      <c r="D66" s="121">
        <f>D64-D67</f>
        <v>8992000</v>
      </c>
      <c r="E66" s="122">
        <f>E64-E67</f>
        <v>14593552</v>
      </c>
    </row>
    <row r="67" spans="1:5" ht="16.5" thickBot="1">
      <c r="A67" s="123"/>
      <c r="B67" s="124" t="s">
        <v>52</v>
      </c>
      <c r="C67" s="125">
        <f>C16+C21+C41</f>
        <v>3405395</v>
      </c>
      <c r="D67" s="125">
        <f>D16+D21+D41</f>
        <v>500000</v>
      </c>
      <c r="E67" s="126">
        <f>E16+E21+E41</f>
        <v>2905395</v>
      </c>
    </row>
    <row r="68" spans="2:5" ht="16.5" thickTop="1">
      <c r="B68" s="127"/>
      <c r="C68" s="128"/>
      <c r="D68" s="129"/>
      <c r="E68" s="129"/>
    </row>
    <row r="69" spans="1:5" ht="15.75">
      <c r="A69" s="5" t="s">
        <v>53</v>
      </c>
      <c r="B69" s="127"/>
      <c r="C69" s="129"/>
      <c r="D69" s="129"/>
      <c r="E69" s="129"/>
    </row>
    <row r="70" spans="1:5" ht="15.75">
      <c r="A70" s="5" t="s">
        <v>54</v>
      </c>
      <c r="B70" s="127"/>
      <c r="C70" s="128"/>
      <c r="D70" s="128"/>
      <c r="E70" s="128"/>
    </row>
    <row r="71" spans="1:5" ht="15.75">
      <c r="A71" s="5" t="s">
        <v>55</v>
      </c>
      <c r="B71" s="127"/>
      <c r="C71" s="128"/>
      <c r="D71" s="128"/>
      <c r="E71" s="128"/>
    </row>
    <row r="72" spans="2:5" ht="15.75">
      <c r="B72" s="127"/>
      <c r="C72" s="129"/>
      <c r="D72" s="128"/>
      <c r="E72" s="129"/>
    </row>
    <row r="73" spans="2:5" ht="15.75">
      <c r="B73" s="127"/>
      <c r="C73" s="129"/>
      <c r="D73" s="129"/>
      <c r="E73" s="129"/>
    </row>
    <row r="74" spans="2:5" ht="15.75">
      <c r="B74" s="127"/>
      <c r="C74" s="129"/>
      <c r="D74" s="129"/>
      <c r="E74" s="129"/>
    </row>
    <row r="75" spans="2:5" ht="15.75">
      <c r="B75" s="127"/>
      <c r="C75" s="129"/>
      <c r="D75" s="129"/>
      <c r="E75" s="129"/>
    </row>
    <row r="76" spans="2:5" ht="15.75">
      <c r="B76" s="127"/>
      <c r="C76" s="129"/>
      <c r="D76" s="129"/>
      <c r="E76" s="129"/>
    </row>
    <row r="77" spans="2:5" ht="15.75">
      <c r="B77" s="127"/>
      <c r="C77" s="129"/>
      <c r="D77" s="129"/>
      <c r="E77" s="129"/>
    </row>
    <row r="78" spans="2:5" ht="15.75">
      <c r="B78" s="127"/>
      <c r="C78" s="129"/>
      <c r="D78" s="129"/>
      <c r="E78" s="129"/>
    </row>
    <row r="79" spans="2:5" ht="15.75">
      <c r="B79" s="127"/>
      <c r="C79" s="129"/>
      <c r="D79" s="129"/>
      <c r="E79" s="129"/>
    </row>
    <row r="80" spans="2:5" ht="15.75">
      <c r="B80" s="127"/>
      <c r="C80" s="129"/>
      <c r="D80" s="129"/>
      <c r="E80" s="129"/>
    </row>
    <row r="81" spans="2:5" ht="15.75">
      <c r="B81" s="127"/>
      <c r="C81" s="129"/>
      <c r="D81" s="129"/>
      <c r="E81" s="129"/>
    </row>
    <row r="82" spans="2:5" ht="15.75">
      <c r="B82" s="127"/>
      <c r="C82" s="129"/>
      <c r="D82" s="129"/>
      <c r="E82" s="129"/>
    </row>
    <row r="83" spans="2:5" ht="15.75">
      <c r="B83" s="127"/>
      <c r="C83" s="129"/>
      <c r="D83" s="129"/>
      <c r="E83" s="129"/>
    </row>
    <row r="84" spans="2:5" ht="15.75">
      <c r="B84" s="127"/>
      <c r="C84" s="129"/>
      <c r="D84" s="129"/>
      <c r="E84" s="129"/>
    </row>
    <row r="85" spans="2:5" ht="15.75">
      <c r="B85" s="127"/>
      <c r="C85" s="129"/>
      <c r="D85" s="129"/>
      <c r="E85" s="129"/>
    </row>
    <row r="86" spans="2:5" ht="15.75">
      <c r="B86" s="127"/>
      <c r="C86" s="129"/>
      <c r="D86" s="129"/>
      <c r="E86" s="129"/>
    </row>
    <row r="87" spans="2:5" ht="15.75">
      <c r="B87" s="127"/>
      <c r="C87" s="129"/>
      <c r="D87" s="129"/>
      <c r="E87" s="129"/>
    </row>
    <row r="88" spans="2:5" ht="15.75">
      <c r="B88" s="127"/>
      <c r="C88" s="129"/>
      <c r="D88" s="129"/>
      <c r="E88" s="129"/>
    </row>
  </sheetData>
  <mergeCells count="49">
    <mergeCell ref="A6:E7"/>
    <mergeCell ref="A11:B11"/>
    <mergeCell ref="C13:C14"/>
    <mergeCell ref="D13:D14"/>
    <mergeCell ref="E13:E14"/>
    <mergeCell ref="C16:C17"/>
    <mergeCell ref="D16:D17"/>
    <mergeCell ref="E16:E17"/>
    <mergeCell ref="C23:C24"/>
    <mergeCell ref="D23:D24"/>
    <mergeCell ref="E23:E24"/>
    <mergeCell ref="C25:C26"/>
    <mergeCell ref="D25:D26"/>
    <mergeCell ref="E25:E26"/>
    <mergeCell ref="C30:C31"/>
    <mergeCell ref="D30:D31"/>
    <mergeCell ref="E30:E31"/>
    <mergeCell ref="C33:C34"/>
    <mergeCell ref="D33:D34"/>
    <mergeCell ref="E33:E34"/>
    <mergeCell ref="C35:C36"/>
    <mergeCell ref="D35:D36"/>
    <mergeCell ref="E35:E36"/>
    <mergeCell ref="C38:C39"/>
    <mergeCell ref="D38:D39"/>
    <mergeCell ref="E38:E39"/>
    <mergeCell ref="C41:C42"/>
    <mergeCell ref="D41:D42"/>
    <mergeCell ref="E41:E42"/>
    <mergeCell ref="A43:B43"/>
    <mergeCell ref="C50:C51"/>
    <mergeCell ref="D50:D51"/>
    <mergeCell ref="E50:E51"/>
    <mergeCell ref="C52:C53"/>
    <mergeCell ref="D52:D53"/>
    <mergeCell ref="E52:E53"/>
    <mergeCell ref="C54:C55"/>
    <mergeCell ref="D54:D55"/>
    <mergeCell ref="E54:E55"/>
    <mergeCell ref="C56:C57"/>
    <mergeCell ref="D56:D57"/>
    <mergeCell ref="E56:E57"/>
    <mergeCell ref="C58:C59"/>
    <mergeCell ref="D58:D59"/>
    <mergeCell ref="E58:E59"/>
    <mergeCell ref="A60:B60"/>
    <mergeCell ref="C62:C63"/>
    <mergeCell ref="D62:D63"/>
    <mergeCell ref="E62:E6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2010-11-30T11:52:01Z</dcterms:created>
  <dcterms:modified xsi:type="dcterms:W3CDTF">2010-12-02T08:57:14Z</dcterms:modified>
  <cp:category/>
  <cp:version/>
  <cp:contentType/>
  <cp:contentStatus/>
</cp:coreProperties>
</file>