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4"/>
  </bookViews>
  <sheets>
    <sheet name="Zal nr 1" sheetId="1" r:id="rId1"/>
    <sheet name="Zal nr 2" sheetId="2" r:id="rId2"/>
    <sheet name="Zal nr3" sheetId="3" r:id="rId3"/>
    <sheet name="Zal nr 4" sheetId="4" r:id="rId4"/>
    <sheet name="Zal nr5" sheetId="5" r:id="rId5"/>
  </sheets>
  <definedNames>
    <definedName name="_xlnm.Print_Titles" localSheetId="0">'Zal nr 1'!$8:$10</definedName>
    <definedName name="_xlnm.Print_Titles" localSheetId="1">'Zal nr 2'!$8:$10</definedName>
    <definedName name="_xlnm.Print_Titles" localSheetId="3">'Zal nr 4'!$8:$10</definedName>
  </definedNames>
  <calcPr fullCalcOnLoad="1"/>
</workbook>
</file>

<file path=xl/sharedStrings.xml><?xml version="1.0" encoding="utf-8"?>
<sst xmlns="http://schemas.openxmlformats.org/spreadsheetml/2006/main" count="263" uniqueCount="110">
  <si>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</si>
  <si>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</si>
  <si>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</si>
  <si>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</si>
  <si>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</si>
  <si>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</si>
  <si>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</si>
  <si>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</si>
  <si>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</si>
  <si>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Pozostała działalność</t>
  </si>
  <si>
    <t>ADMINISTRACJA PUBLICZNA</t>
  </si>
  <si>
    <t>Zakup materiałów i wyposażenia</t>
  </si>
  <si>
    <t>Zakup usług pozostałych</t>
  </si>
  <si>
    <t>OGÓŁEM</t>
  </si>
  <si>
    <t>754</t>
  </si>
  <si>
    <t>BEZPIECZEŃSTWO PUBLICZNE I OCHRONA PRZECIWPOŻAROWA</t>
  </si>
  <si>
    <t>Zakup akcesoriów komputerowych, w tym programów i licencji</t>
  </si>
  <si>
    <t>BRM</t>
  </si>
  <si>
    <t>ZMIANY  W  PLANIE  WYDATKÓW   NA  ZADANIA  WŁASNE   POWIATU  W  2009  ROKU</t>
  </si>
  <si>
    <t xml:space="preserve">                    Załącznik nr 3 do Zarządzenia</t>
  </si>
  <si>
    <t xml:space="preserve">                    Prezydenta Miasta Koszalina</t>
  </si>
  <si>
    <t>75411</t>
  </si>
  <si>
    <t>Komendy powiatowe Państwowej Straży Pożarnej</t>
  </si>
  <si>
    <t>BZK</t>
  </si>
  <si>
    <t>Dotacje celowe otrzymane z budżetu państwa na zadania bieżące z zakresu administracji rządowej oraz inne zadania zlecone ustawami realizowane przez powiat</t>
  </si>
  <si>
    <t xml:space="preserve">                    Załącznik nr 2 do Zarządzenia</t>
  </si>
  <si>
    <t>IK</t>
  </si>
  <si>
    <t>Wydatki inwestycyjne jednostek budżetowych</t>
  </si>
  <si>
    <t>Promocja jednostek samorządu terytorialnego</t>
  </si>
  <si>
    <t>PI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</si>
  <si>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</si>
  <si>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</si>
  <si>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</si>
  <si>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za administrowanie i czynsze za budynki, lokale i pomieszczenia garażowe</t>
  </si>
  <si>
    <t>Szkolenia pracowników niebędących członkami korpusu służby cywilnej</t>
  </si>
  <si>
    <t>DOCHODY</t>
  </si>
  <si>
    <t>OŚWIATA I WYCHOWANIE</t>
  </si>
  <si>
    <t>E</t>
  </si>
  <si>
    <t>EDUKACYJNA OPIEKA WYCHOWAWCZA</t>
  </si>
  <si>
    <t>Pomoc materialna dla uczniów</t>
  </si>
  <si>
    <t>Stypendia dla uczniów</t>
  </si>
  <si>
    <t>per saldo</t>
  </si>
  <si>
    <t>ZMIANY   PLANU  DOCHODÓW  I  WYDATKÓW  NA  ZADANIA  ZLECONE  POWIATOWI  Z  ZAKRESU  ADMINISTRACJI  RZĄDOWEJ                                                                             W  2009  ROKU</t>
  </si>
  <si>
    <t>Szkoły podstawowe</t>
  </si>
  <si>
    <r>
      <t xml:space="preserve">Wydatki inwestycyjne jednostek budżetowych - </t>
    </r>
    <r>
      <rPr>
        <i/>
        <sz val="10"/>
        <rFont val="Times New Roman"/>
        <family val="1"/>
      </rPr>
      <t>"Boisko sportowe przy SP Nr 7"</t>
    </r>
  </si>
  <si>
    <t>Licea ogólnokształcące</t>
  </si>
  <si>
    <t>RO "Unii Europejskiej"</t>
  </si>
  <si>
    <t>Dotacje celowe przekazane z budżetu państwa na realizację własnych zadań bieżących gmin</t>
  </si>
  <si>
    <t>POMOC SPOŁECZNA</t>
  </si>
  <si>
    <t>KS</t>
  </si>
  <si>
    <t>Placówki opiekuńczo - wychowawcze</t>
  </si>
  <si>
    <t>Wynagrodzenia bezosobowe</t>
  </si>
  <si>
    <t>Podróże służbowe krajowe</t>
  </si>
  <si>
    <t>Usługi opiekuńcze i specjalistyczne usługi opiekuńcze</t>
  </si>
  <si>
    <t>E/IK</t>
  </si>
  <si>
    <t>Gimnazja</t>
  </si>
  <si>
    <t>Wynagrodzenia osobowe pracowników</t>
  </si>
  <si>
    <t>Zakup pomocy naukowych, dydaktycznych i książek</t>
  </si>
  <si>
    <t>Wpłaty na PFRON</t>
  </si>
  <si>
    <t>Zakup usług obejmujących wykonanie ekspertyz, analiz i opinii</t>
  </si>
  <si>
    <t>Wydatki na zakupy inwestycyjne jednostek budżetowych</t>
  </si>
  <si>
    <t>Podróże służbowe zagraniczne</t>
  </si>
  <si>
    <t>Składki na ubezpieczenia społeczne</t>
  </si>
  <si>
    <t>Składki na FP</t>
  </si>
  <si>
    <t>Odpisy na ZFŚS</t>
  </si>
  <si>
    <t>Szkoły podstawowe specjalne</t>
  </si>
  <si>
    <t>Gimnazja specjalne</t>
  </si>
  <si>
    <t>Szkoły zawodowe</t>
  </si>
  <si>
    <t>Dokształcanie i doskonalenie nauczycieli</t>
  </si>
  <si>
    <t>Specjalne ośrodki szkolno -wychowawcze</t>
  </si>
  <si>
    <t>Wydatki osobowe niezaliczone do wynagrodzeń</t>
  </si>
  <si>
    <t xml:space="preserve">Wydatki inwestycyjne jednostek budżetowych </t>
  </si>
  <si>
    <t>Licea profilowane</t>
  </si>
  <si>
    <t>KULTURA I OCHRONA DZIEDZICTWA NARODOWEGO</t>
  </si>
  <si>
    <t>Teatry</t>
  </si>
  <si>
    <t>Dotacje celowe otrzymane z budżetu państwa na inwestycje i zakupy inwestycyjne realizowane przez powiat na podstawie porozumień z organami administracji rządowej</t>
  </si>
  <si>
    <t xml:space="preserve">                    Załącznik nr 4 do Zarządzenia</t>
  </si>
  <si>
    <t>Rady gmin (miast i miast na prawach powiatu)</t>
  </si>
  <si>
    <t>Młodzieżowa Rada Miasta</t>
  </si>
  <si>
    <t>Różne opłaty i składki</t>
  </si>
  <si>
    <t>"Program Comenius - Partnerskie projekty szkół"</t>
  </si>
  <si>
    <t>Inne formy pomocy dla uczniów</t>
  </si>
  <si>
    <t>POZOSTAŁE ZADANIA W ZAKRESIE POLITYKI SPOŁECZNEJ</t>
  </si>
  <si>
    <t>OA</t>
  </si>
  <si>
    <t xml:space="preserve">                    Załącznik nr 5 do Zarządzenia</t>
  </si>
  <si>
    <t>DZIAŁALNOŚĆ USŁUGOWA</t>
  </si>
  <si>
    <t>A</t>
  </si>
  <si>
    <t>Plan zagospodarowania przestrzennego</t>
  </si>
  <si>
    <t xml:space="preserve">            Załącznik nr 1 do Zarządzenia</t>
  </si>
  <si>
    <t xml:space="preserve">            Prezydenta Miasta Koszalina</t>
  </si>
  <si>
    <t>Zakup materiałów papierniczych do sprzętu drukarskiego i urządzeń kserograficznych</t>
  </si>
  <si>
    <r>
      <t xml:space="preserve">Wydatki inwestycyjne jednostek budżetowych - </t>
    </r>
    <r>
      <rPr>
        <i/>
        <sz val="10"/>
        <rFont val="Times New Roman"/>
        <family val="1"/>
      </rPr>
      <t>"Łącznik budynku II LO im. Wł. Broniewskiego"</t>
    </r>
  </si>
  <si>
    <t>ZMIANY  W  PLANIE  WYDATKÓW  NA  ZADANIA  ZLECONE  GMINIE  Z  ZAKRESU  ADMINISTRACJI  RZĄDOWEJ  
W  2009  ROKU</t>
  </si>
  <si>
    <t>Dotacje celowe z budżetu na finansowanie lub dofinansowanie kosztów realizacji inwestycji lub zakupów inwestycyjnych innych jednostek sektora finansów publicznych</t>
  </si>
  <si>
    <t>ZMIANY  PLANU  DOCHODÓW  I  WYDATKÓW   NA  ZADANIA  WŁASNE   GMINY  W  2009  ROKU</t>
  </si>
  <si>
    <t>URZĘDY NACZELNYCH ORGANÓW WŁADZY PAŃSTWOWEJ, KONTROLI I OCHRONY PRAWA ORAZ SĄDOWNICTWA</t>
  </si>
  <si>
    <t>Wybory do Parlamentu Europejskiego</t>
  </si>
  <si>
    <t>TRANSPORT I ŁĄCZNOŚĆ</t>
  </si>
  <si>
    <t>Drogi wewnętrzne</t>
  </si>
  <si>
    <t>Zakup usług remontowych</t>
  </si>
  <si>
    <t>RO "Wspólny Dom"</t>
  </si>
  <si>
    <t xml:space="preserve">Drogi publiczne w miastach na prawach powiatu </t>
  </si>
  <si>
    <t>ZMIANY  PLANU  DOCHODÓW  I  WYDATKÓW  NA  ZADANIA  REALIZOWANE  PRZEZ  POWIAT  NA  PODSTAWIE  POROZUMIEŃ  
Z  ORGANAMI  ADMINISTRACJI  RZĄDOWEJ  
W  2009  ROKU</t>
  </si>
  <si>
    <t>OCHRONA ZDROWIA</t>
  </si>
  <si>
    <t>PU</t>
  </si>
  <si>
    <t>Przeciwdziałanie alkoholizmowi</t>
  </si>
  <si>
    <t xml:space="preserve">            z dnia  30 czerwca 2009 r.</t>
  </si>
  <si>
    <t xml:space="preserve">            Nr  382 / 1549 / 09</t>
  </si>
  <si>
    <t xml:space="preserve">                    z dnia  30 czerwca 2009 r.</t>
  </si>
  <si>
    <t xml:space="preserve">                    Nr  382 / 1549 / 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</si>
</sst>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8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Fill="1" applyBorder="1" applyAlignment="1" applyProtection="1">
      <alignment vertical="center" wrapText="1"/>
      <protection locked="0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9" fontId="12" fillId="0" borderId="0" xfId="19" applyFont="1" applyFill="1" applyBorder="1" applyAlignment="1" applyProtection="1">
      <alignment/>
      <protection locked="0"/>
    </xf>
    <xf numFmtId="0" fontId="4" fillId="0" borderId="1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1" fillId="0" borderId="30" xfId="0" applyNumberFormat="1" applyFont="1" applyFill="1" applyBorder="1" applyAlignment="1" applyProtection="1">
      <alignment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vertical="center" wrapText="1"/>
      <protection locked="0"/>
    </xf>
    <xf numFmtId="164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164" fontId="11" fillId="0" borderId="16" xfId="20" applyNumberFormat="1" applyFont="1" applyFill="1" applyBorder="1" applyAlignment="1" applyProtection="1">
      <alignment vertical="center" wrapText="1"/>
      <protection locked="0"/>
    </xf>
    <xf numFmtId="166" fontId="4" fillId="0" borderId="12" xfId="15" applyNumberFormat="1" applyFont="1" applyBorder="1" applyAlignment="1">
      <alignment vertical="center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NumberFormat="1" applyFont="1" applyFill="1" applyBorder="1" applyAlignment="1" applyProtection="1">
      <alignment horizontal="left" vertical="center"/>
      <protection locked="0"/>
    </xf>
    <xf numFmtId="0" fontId="11" fillId="0" borderId="6" xfId="0" applyNumberFormat="1" applyFont="1" applyFill="1" applyBorder="1" applyAlignment="1" applyProtection="1">
      <alignment horizontal="left" vertical="center"/>
      <protection locked="0"/>
    </xf>
    <xf numFmtId="0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0" fontId="4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3" fontId="9" fillId="0" borderId="45" xfId="0" applyNumberFormat="1" applyFont="1" applyFill="1" applyBorder="1" applyAlignment="1" applyProtection="1">
      <alignment vertical="center"/>
      <protection locked="0"/>
    </xf>
    <xf numFmtId="3" fontId="9" fillId="0" borderId="46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Border="1" applyAlignment="1">
      <alignment horizontal="right" vertical="center"/>
    </xf>
    <xf numFmtId="3" fontId="4" fillId="0" borderId="44" xfId="0" applyNumberFormat="1" applyFont="1" applyBorder="1" applyAlignment="1">
      <alignment horizontal="right" vertical="center"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49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/>
    </xf>
    <xf numFmtId="0" fontId="16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3" fontId="16" fillId="0" borderId="11" xfId="0" applyNumberFormat="1" applyFont="1" applyBorder="1" applyAlignment="1">
      <alignment horizontal="centerContinuous" vertical="center"/>
    </xf>
    <xf numFmtId="3" fontId="16" fillId="0" borderId="51" xfId="0" applyNumberFormat="1" applyFont="1" applyBorder="1" applyAlignment="1">
      <alignment horizontal="centerContinuous" vertical="center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3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10" fillId="0" borderId="56" xfId="0" applyNumberFormat="1" applyFont="1" applyFill="1" applyBorder="1" applyAlignment="1" applyProtection="1">
      <alignment horizontal="center" vertical="center"/>
      <protection locked="0"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5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59" xfId="0" applyNumberFormat="1" applyFont="1" applyFill="1" applyBorder="1" applyAlignment="1" applyProtection="1">
      <alignment vertical="center"/>
      <protection locked="0"/>
    </xf>
    <xf numFmtId="3" fontId="15" fillId="0" borderId="59" xfId="0" applyNumberFormat="1" applyFont="1" applyFill="1" applyBorder="1" applyAlignment="1" applyProtection="1">
      <alignment horizontal="right" vertical="center"/>
      <protection locked="0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56" xfId="0" applyNumberFormat="1" applyFont="1" applyFill="1" applyBorder="1" applyAlignment="1" applyProtection="1">
      <alignment horizontal="center" vertical="center"/>
      <protection locked="0"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0" fontId="10" fillId="0" borderId="62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3" fontId="16" fillId="0" borderId="57" xfId="0" applyNumberFormat="1" applyFont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3" fontId="11" fillId="0" borderId="54" xfId="0" applyNumberFormat="1" applyFont="1" applyFill="1" applyBorder="1" applyAlignment="1" applyProtection="1">
      <alignment horizontal="right" vertic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56" xfId="0" applyNumberFormat="1" applyFont="1" applyFill="1" applyBorder="1" applyAlignment="1" applyProtection="1">
      <alignment horizontal="right"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0" fontId="17" fillId="0" borderId="56" xfId="0" applyFont="1" applyBorder="1" applyAlignment="1">
      <alignment horizontal="right" vertical="center"/>
    </xf>
    <xf numFmtId="3" fontId="4" fillId="0" borderId="56" xfId="0" applyNumberFormat="1" applyFont="1" applyBorder="1" applyAlignment="1">
      <alignment horizontal="right" vertical="center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0" fontId="9" fillId="0" borderId="67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11" fillId="0" borderId="7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71" xfId="0" applyNumberFormat="1" applyFont="1" applyFill="1" applyBorder="1" applyAlignment="1" applyProtection="1">
      <alignment horizontal="right" vertical="center"/>
      <protection locked="0"/>
    </xf>
    <xf numFmtId="0" fontId="9" fillId="0" borderId="7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73" xfId="0" applyNumberFormat="1" applyFont="1" applyFill="1" applyBorder="1" applyAlignment="1" applyProtection="1">
      <alignment horizontal="right" vertical="center"/>
      <protection locked="0"/>
    </xf>
    <xf numFmtId="0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0" fontId="11" fillId="0" borderId="71" xfId="0" applyNumberFormat="1" applyFont="1" applyFill="1" applyBorder="1" applyAlignment="1" applyProtection="1">
      <alignment vertical="center" wrapText="1"/>
      <protection locked="0"/>
    </xf>
    <xf numFmtId="0" fontId="11" fillId="0" borderId="74" xfId="0" applyNumberFormat="1" applyFont="1" applyFill="1" applyBorder="1" applyAlignment="1" applyProtection="1">
      <alignment vertical="center" wrapText="1"/>
      <protection locked="0"/>
    </xf>
    <xf numFmtId="0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>
      <alignment horizontal="center" vertical="center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3" fontId="11" fillId="0" borderId="75" xfId="0" applyNumberFormat="1" applyFont="1" applyFill="1" applyBorder="1" applyAlignment="1" applyProtection="1">
      <alignment horizontal="right" vertical="center"/>
      <protection locked="0"/>
    </xf>
    <xf numFmtId="3" fontId="11" fillId="0" borderId="76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0" fontId="17" fillId="0" borderId="16" xfId="0" applyNumberFormat="1" applyFont="1" applyFill="1" applyBorder="1" applyAlignment="1" applyProtection="1">
      <alignment vertical="center" wrapText="1"/>
      <protection locked="0"/>
    </xf>
    <xf numFmtId="3" fontId="17" fillId="0" borderId="59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7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79" xfId="0" applyNumberFormat="1" applyFont="1" applyFill="1" applyBorder="1" applyAlignment="1" applyProtection="1">
      <alignment horizontal="right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2" fillId="0" borderId="37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62" xfId="0" applyNumberFormat="1" applyFont="1" applyFill="1" applyBorder="1" applyAlignment="1" applyProtection="1">
      <alignment horizontal="center" vertical="center"/>
      <protection locked="0"/>
    </xf>
    <xf numFmtId="0" fontId="11" fillId="0" borderId="58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left" vertical="center"/>
      <protection locked="0"/>
    </xf>
    <xf numFmtId="0" fontId="9" fillId="0" borderId="52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50" xfId="0" applyNumberFormat="1" applyFont="1" applyFill="1" applyBorder="1" applyAlignment="1" applyProtection="1">
      <alignment horizontal="right" vertical="center"/>
      <protection locked="0"/>
    </xf>
    <xf numFmtId="0" fontId="11" fillId="0" borderId="15" xfId="0" applyNumberFormat="1" applyFont="1" applyFill="1" applyBorder="1" applyAlignment="1" applyProtection="1">
      <alignment horizontal="right" vertical="center"/>
      <protection locked="0"/>
    </xf>
    <xf numFmtId="166" fontId="4" fillId="0" borderId="57" xfId="15" applyNumberFormat="1" applyFont="1" applyBorder="1" applyAlignment="1">
      <alignment horizontal="right" vertical="center"/>
    </xf>
    <xf numFmtId="166" fontId="4" fillId="0" borderId="12" xfId="15" applyNumberFormat="1" applyFont="1" applyBorder="1" applyAlignment="1">
      <alignment horizontal="right" vertical="center"/>
    </xf>
    <xf numFmtId="0" fontId="4" fillId="0" borderId="8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9" xfId="0" applyFont="1" applyBorder="1" applyAlignment="1">
      <alignment horizontal="center" vertical="center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166" fontId="4" fillId="0" borderId="11" xfId="15" applyNumberFormat="1" applyFont="1" applyBorder="1" applyAlignment="1">
      <alignment vertical="center"/>
    </xf>
    <xf numFmtId="0" fontId="11" fillId="0" borderId="16" xfId="0" applyNumberFormat="1" applyFont="1" applyFill="1" applyBorder="1" applyAlignment="1" applyProtection="1">
      <alignment horizontal="left" vertical="center"/>
      <protection locked="0"/>
    </xf>
    <xf numFmtId="0" fontId="15" fillId="0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2" fontId="9" fillId="0" borderId="81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3" fontId="9" fillId="0" borderId="82" xfId="0" applyNumberFormat="1" applyFont="1" applyFill="1" applyBorder="1" applyAlignment="1" applyProtection="1">
      <alignment horizontal="right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83" xfId="0" applyNumberFormat="1" applyFont="1" applyFill="1" applyBorder="1" applyAlignment="1" applyProtection="1">
      <alignment horizontal="right"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5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0" xfId="0" applyNumberFormat="1" applyFont="1" applyFill="1" applyBorder="1" applyAlignment="1" applyProtection="1">
      <alignment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5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1">
      <selection activeCell="M5" sqref="M5"/>
    </sheetView>
  </sheetViews>
  <sheetFormatPr defaultColWidth="9.00390625" defaultRowHeight="12.75"/>
  <cols>
    <col min="1" max="1" width="6.625" style="1" customWidth="1"/>
    <col min="2" max="2" width="45.25390625" style="1" customWidth="1"/>
    <col min="3" max="3" width="6.375" style="2" customWidth="1"/>
    <col min="4" max="4" width="13.75390625" style="2" customWidth="1"/>
    <col min="5" max="5" width="14.125" style="1" customWidth="1"/>
    <col min="6" max="6" width="13.75390625" style="1" customWidth="1"/>
    <col min="7" max="7" width="10.00390625" style="1" customWidth="1"/>
    <col min="8" max="8" width="9.875" style="1" customWidth="1"/>
    <col min="9" max="16384" width="10.00390625" style="1" customWidth="1"/>
  </cols>
  <sheetData>
    <row r="1" ht="12.75" customHeight="1">
      <c r="E1" s="3" t="s">
        <v>88</v>
      </c>
    </row>
    <row r="2" spans="1:5" ht="12.75" customHeight="1">
      <c r="A2" s="4"/>
      <c r="B2" s="5"/>
      <c r="C2" s="6"/>
      <c r="D2" s="6"/>
      <c r="E2" s="8" t="s">
        <v>107</v>
      </c>
    </row>
    <row r="3" spans="1:5" ht="12.75" customHeight="1">
      <c r="A3" s="4"/>
      <c r="B3" s="5"/>
      <c r="C3" s="6"/>
      <c r="D3" s="6"/>
      <c r="E3" s="8" t="s">
        <v>89</v>
      </c>
    </row>
    <row r="4" spans="1:5" ht="12.75" customHeight="1">
      <c r="A4" s="4"/>
      <c r="B4" s="5"/>
      <c r="C4" s="6"/>
      <c r="D4" s="6"/>
      <c r="E4" s="8" t="s">
        <v>106</v>
      </c>
    </row>
    <row r="5" spans="1:5" ht="15.75" customHeight="1">
      <c r="A5" s="4"/>
      <c r="B5" s="5"/>
      <c r="C5" s="6"/>
      <c r="D5" s="6"/>
      <c r="E5" s="8"/>
    </row>
    <row r="6" spans="1:6" s="13" customFormat="1" ht="40.5" customHeight="1">
      <c r="A6" s="9" t="s">
        <v>94</v>
      </c>
      <c r="B6" s="10"/>
      <c r="C6" s="11"/>
      <c r="D6" s="11"/>
      <c r="E6" s="12"/>
      <c r="F6" s="12"/>
    </row>
    <row r="7" spans="1:6" s="13" customFormat="1" ht="24.75" customHeight="1" thickBot="1">
      <c r="A7" s="9"/>
      <c r="B7" s="10"/>
      <c r="C7" s="14"/>
      <c r="D7" s="14"/>
      <c r="F7" s="15" t="s">
        <v>0</v>
      </c>
    </row>
    <row r="8" spans="1:10" s="21" customFormat="1" ht="23.25" customHeight="1">
      <c r="A8" s="16" t="s">
        <v>1</v>
      </c>
      <c r="B8" s="17" t="s">
        <v>2</v>
      </c>
      <c r="C8" s="18" t="s">
        <v>3</v>
      </c>
      <c r="D8" s="146" t="s">
        <v>35</v>
      </c>
      <c r="E8" s="147" t="s">
        <v>4</v>
      </c>
      <c r="F8" s="20"/>
      <c r="J8" s="43"/>
    </row>
    <row r="9" spans="1:6" s="21" customFormat="1" ht="12.75" customHeight="1">
      <c r="A9" s="22" t="s">
        <v>5</v>
      </c>
      <c r="B9" s="23"/>
      <c r="C9" s="24" t="s">
        <v>6</v>
      </c>
      <c r="D9" s="148" t="s">
        <v>7</v>
      </c>
      <c r="E9" s="149" t="s">
        <v>8</v>
      </c>
      <c r="F9" s="25" t="s">
        <v>7</v>
      </c>
    </row>
    <row r="10" spans="1:6" s="29" customFormat="1" ht="9.75" customHeight="1" thickBot="1">
      <c r="A10" s="26">
        <v>1</v>
      </c>
      <c r="B10" s="27">
        <v>2</v>
      </c>
      <c r="C10" s="27">
        <v>3</v>
      </c>
      <c r="D10" s="150">
        <v>4</v>
      </c>
      <c r="E10" s="151">
        <v>5</v>
      </c>
      <c r="F10" s="28">
        <v>6</v>
      </c>
    </row>
    <row r="11" spans="1:6" s="98" customFormat="1" ht="19.5" customHeight="1" thickBot="1" thickTop="1">
      <c r="A11" s="99">
        <v>600</v>
      </c>
      <c r="B11" s="237" t="s">
        <v>97</v>
      </c>
      <c r="C11" s="232" t="s">
        <v>26</v>
      </c>
      <c r="D11" s="233"/>
      <c r="E11" s="164">
        <f>E12</f>
        <v>20000</v>
      </c>
      <c r="F11" s="123">
        <f>F12</f>
        <v>20000</v>
      </c>
    </row>
    <row r="12" spans="1:6" s="98" customFormat="1" ht="20.25" customHeight="1" thickTop="1">
      <c r="A12" s="100">
        <v>60017</v>
      </c>
      <c r="B12" s="238" t="s">
        <v>98</v>
      </c>
      <c r="C12" s="234"/>
      <c r="D12" s="235"/>
      <c r="E12" s="166">
        <f>E14</f>
        <v>20000</v>
      </c>
      <c r="F12" s="126">
        <f>F15</f>
        <v>20000</v>
      </c>
    </row>
    <row r="13" spans="1:6" s="95" customFormat="1" ht="13.5" customHeight="1">
      <c r="A13" s="93"/>
      <c r="B13" s="251" t="s">
        <v>100</v>
      </c>
      <c r="C13" s="92"/>
      <c r="D13" s="156"/>
      <c r="E13" s="160"/>
      <c r="F13" s="96"/>
    </row>
    <row r="14" spans="1:6" s="98" customFormat="1" ht="19.5" customHeight="1">
      <c r="A14" s="97">
        <v>4270</v>
      </c>
      <c r="B14" s="250" t="s">
        <v>99</v>
      </c>
      <c r="C14" s="231"/>
      <c r="D14" s="236"/>
      <c r="E14" s="162">
        <v>20000</v>
      </c>
      <c r="F14" s="120"/>
    </row>
    <row r="15" spans="1:6" s="98" customFormat="1" ht="19.5" customHeight="1" thickBot="1">
      <c r="A15" s="97">
        <v>6050</v>
      </c>
      <c r="B15" s="37" t="s">
        <v>27</v>
      </c>
      <c r="C15" s="231"/>
      <c r="D15" s="236"/>
      <c r="E15" s="162"/>
      <c r="F15" s="120">
        <v>20000</v>
      </c>
    </row>
    <row r="16" spans="1:6" s="98" customFormat="1" ht="18" customHeight="1" thickBot="1" thickTop="1">
      <c r="A16" s="99">
        <v>710</v>
      </c>
      <c r="B16" s="237" t="s">
        <v>85</v>
      </c>
      <c r="C16" s="232" t="s">
        <v>86</v>
      </c>
      <c r="D16" s="233"/>
      <c r="E16" s="164">
        <f>E17</f>
        <v>400</v>
      </c>
      <c r="F16" s="239">
        <f>F17</f>
        <v>400</v>
      </c>
    </row>
    <row r="17" spans="1:6" s="98" customFormat="1" ht="20.25" customHeight="1" thickTop="1">
      <c r="A17" s="100">
        <v>71004</v>
      </c>
      <c r="B17" s="238" t="s">
        <v>87</v>
      </c>
      <c r="C17" s="234"/>
      <c r="D17" s="235"/>
      <c r="E17" s="166">
        <f>E19</f>
        <v>400</v>
      </c>
      <c r="F17" s="240">
        <f>F18</f>
        <v>400</v>
      </c>
    </row>
    <row r="18" spans="1:6" s="98" customFormat="1" ht="15" customHeight="1">
      <c r="A18" s="97">
        <v>4210</v>
      </c>
      <c r="B18" s="37" t="s">
        <v>11</v>
      </c>
      <c r="C18" s="231"/>
      <c r="D18" s="236"/>
      <c r="E18" s="162"/>
      <c r="F18" s="241">
        <v>400</v>
      </c>
    </row>
    <row r="19" spans="1:6" s="98" customFormat="1" ht="18" customHeight="1" thickBot="1">
      <c r="A19" s="97">
        <v>4300</v>
      </c>
      <c r="B19" s="37" t="s">
        <v>12</v>
      </c>
      <c r="C19" s="231"/>
      <c r="D19" s="236"/>
      <c r="E19" s="162">
        <v>400</v>
      </c>
      <c r="F19" s="241"/>
    </row>
    <row r="20" spans="1:6" s="38" customFormat="1" ht="23.25" customHeight="1" thickBot="1" thickTop="1">
      <c r="A20" s="30">
        <v>750</v>
      </c>
      <c r="B20" s="41" t="s">
        <v>10</v>
      </c>
      <c r="C20" s="42"/>
      <c r="D20" s="152"/>
      <c r="E20" s="153">
        <f>E21+E25+E29</f>
        <v>26772</v>
      </c>
      <c r="F20" s="32">
        <f>F21+F25+F29</f>
        <v>26772</v>
      </c>
    </row>
    <row r="21" spans="1:6" s="43" customFormat="1" ht="23.25" customHeight="1" thickTop="1">
      <c r="A21" s="140">
        <v>75022</v>
      </c>
      <c r="B21" s="177" t="s">
        <v>77</v>
      </c>
      <c r="C21" s="178" t="s">
        <v>37</v>
      </c>
      <c r="D21" s="179"/>
      <c r="E21" s="180">
        <f>E23</f>
        <v>122</v>
      </c>
      <c r="F21" s="144">
        <f>F24</f>
        <v>122</v>
      </c>
    </row>
    <row r="22" spans="1:6" s="95" customFormat="1" ht="15.75" customHeight="1">
      <c r="A22" s="93"/>
      <c r="B22" s="94" t="s">
        <v>78</v>
      </c>
      <c r="C22" s="92"/>
      <c r="D22" s="156"/>
      <c r="E22" s="160"/>
      <c r="F22" s="96"/>
    </row>
    <row r="23" spans="1:6" s="43" customFormat="1" ht="17.25" customHeight="1">
      <c r="A23" s="35">
        <v>4300</v>
      </c>
      <c r="B23" s="37" t="s">
        <v>12</v>
      </c>
      <c r="C23" s="39"/>
      <c r="D23" s="154"/>
      <c r="E23" s="155">
        <v>122</v>
      </c>
      <c r="F23" s="36"/>
    </row>
    <row r="24" spans="1:6" s="43" customFormat="1" ht="17.25" customHeight="1">
      <c r="A24" s="35">
        <v>4430</v>
      </c>
      <c r="B24" s="37" t="s">
        <v>79</v>
      </c>
      <c r="C24" s="39"/>
      <c r="D24" s="154"/>
      <c r="E24" s="155"/>
      <c r="F24" s="36">
        <v>122</v>
      </c>
    </row>
    <row r="25" spans="1:6" s="38" customFormat="1" ht="20.25" customHeight="1">
      <c r="A25" s="33">
        <v>75075</v>
      </c>
      <c r="B25" s="45" t="s">
        <v>28</v>
      </c>
      <c r="C25" s="40" t="s">
        <v>29</v>
      </c>
      <c r="D25" s="157"/>
      <c r="E25" s="158">
        <f>SUM(E26:E28)</f>
        <v>25600</v>
      </c>
      <c r="F25" s="34">
        <f>SUM(F26:F28)</f>
        <v>25600</v>
      </c>
    </row>
    <row r="26" spans="1:6" s="43" customFormat="1" ht="15">
      <c r="A26" s="35">
        <v>4210</v>
      </c>
      <c r="B26" s="37" t="s">
        <v>11</v>
      </c>
      <c r="C26" s="39"/>
      <c r="D26" s="154"/>
      <c r="E26" s="155">
        <v>7600</v>
      </c>
      <c r="F26" s="36"/>
    </row>
    <row r="27" spans="1:6" s="43" customFormat="1" ht="15">
      <c r="A27" s="35">
        <v>4300</v>
      </c>
      <c r="B27" s="37" t="s">
        <v>12</v>
      </c>
      <c r="C27" s="39"/>
      <c r="D27" s="154"/>
      <c r="E27" s="159"/>
      <c r="F27" s="36">
        <v>25600</v>
      </c>
    </row>
    <row r="28" spans="1:6" s="43" customFormat="1" ht="18" customHeight="1">
      <c r="A28" s="35">
        <v>4350</v>
      </c>
      <c r="B28" s="80" t="s">
        <v>30</v>
      </c>
      <c r="C28" s="39"/>
      <c r="D28" s="154"/>
      <c r="E28" s="155">
        <v>18000</v>
      </c>
      <c r="F28" s="36"/>
    </row>
    <row r="29" spans="1:6" s="43" customFormat="1" ht="15" customHeight="1">
      <c r="A29" s="33">
        <v>75095</v>
      </c>
      <c r="B29" s="45" t="s">
        <v>9</v>
      </c>
      <c r="C29" s="40" t="s">
        <v>17</v>
      </c>
      <c r="D29" s="157"/>
      <c r="E29" s="158">
        <f>SUM(E31:E35)</f>
        <v>1050</v>
      </c>
      <c r="F29" s="34">
        <f>SUM(F31:F35)</f>
        <v>1050</v>
      </c>
    </row>
    <row r="30" spans="1:6" s="95" customFormat="1" ht="18.75" customHeight="1">
      <c r="A30" s="93"/>
      <c r="B30" s="94" t="s">
        <v>46</v>
      </c>
      <c r="C30" s="92"/>
      <c r="D30" s="156"/>
      <c r="E30" s="160"/>
      <c r="F30" s="96"/>
    </row>
    <row r="31" spans="1:6" s="98" customFormat="1" ht="17.25" customHeight="1">
      <c r="A31" s="35">
        <v>4210</v>
      </c>
      <c r="B31" s="89" t="s">
        <v>11</v>
      </c>
      <c r="C31" s="145"/>
      <c r="D31" s="161"/>
      <c r="E31" s="162"/>
      <c r="F31" s="120">
        <f>300+50+200</f>
        <v>550</v>
      </c>
    </row>
    <row r="32" spans="1:6" s="98" customFormat="1" ht="15" customHeight="1">
      <c r="A32" s="97">
        <v>4300</v>
      </c>
      <c r="B32" s="37" t="s">
        <v>12</v>
      </c>
      <c r="C32" s="145"/>
      <c r="D32" s="161"/>
      <c r="E32" s="162"/>
      <c r="F32" s="120">
        <v>500</v>
      </c>
    </row>
    <row r="33" spans="1:6" s="98" customFormat="1" ht="30" customHeight="1">
      <c r="A33" s="35">
        <v>4400</v>
      </c>
      <c r="B33" s="105" t="s">
        <v>33</v>
      </c>
      <c r="C33" s="145"/>
      <c r="D33" s="161"/>
      <c r="E33" s="162">
        <v>800</v>
      </c>
      <c r="F33" s="120"/>
    </row>
    <row r="34" spans="1:6" s="98" customFormat="1" ht="31.5" customHeight="1">
      <c r="A34" s="97">
        <v>4740</v>
      </c>
      <c r="B34" s="103" t="s">
        <v>90</v>
      </c>
      <c r="C34" s="145"/>
      <c r="D34" s="161"/>
      <c r="E34" s="162">
        <v>50</v>
      </c>
      <c r="F34" s="120"/>
    </row>
    <row r="35" spans="1:6" s="43" customFormat="1" ht="30.75" thickBot="1">
      <c r="A35" s="35">
        <v>4750</v>
      </c>
      <c r="B35" s="103" t="s">
        <v>16</v>
      </c>
      <c r="C35" s="39"/>
      <c r="D35" s="154"/>
      <c r="E35" s="155">
        <v>200</v>
      </c>
      <c r="F35" s="36"/>
    </row>
    <row r="36" spans="1:8" s="43" customFormat="1" ht="20.25" customHeight="1" thickBot="1" thickTop="1">
      <c r="A36" s="99">
        <v>801</v>
      </c>
      <c r="B36" s="136" t="s">
        <v>36</v>
      </c>
      <c r="C36" s="137" t="s">
        <v>54</v>
      </c>
      <c r="D36" s="163"/>
      <c r="E36" s="181">
        <f>E37+E47+E57+E62</f>
        <v>118963</v>
      </c>
      <c r="F36" s="123">
        <f>F37+F47+F57+F62</f>
        <v>148963</v>
      </c>
      <c r="H36" s="230"/>
    </row>
    <row r="37" spans="1:6" s="43" customFormat="1" ht="18.75" customHeight="1" thickTop="1">
      <c r="A37" s="100">
        <v>80101</v>
      </c>
      <c r="B37" s="138" t="s">
        <v>43</v>
      </c>
      <c r="C37" s="139"/>
      <c r="D37" s="165"/>
      <c r="E37" s="166">
        <f>SUM(E38:E46)</f>
        <v>18442</v>
      </c>
      <c r="F37" s="126">
        <f>SUM(F38:F46)</f>
        <v>48442</v>
      </c>
    </row>
    <row r="38" spans="1:6" s="98" customFormat="1" ht="18.75" customHeight="1">
      <c r="A38" s="97">
        <v>4140</v>
      </c>
      <c r="B38" s="105" t="s">
        <v>58</v>
      </c>
      <c r="C38" s="145"/>
      <c r="D38" s="161"/>
      <c r="E38" s="162">
        <v>12100</v>
      </c>
      <c r="F38" s="120"/>
    </row>
    <row r="39" spans="1:6" s="98" customFormat="1" ht="18.75" customHeight="1">
      <c r="A39" s="199">
        <v>4210</v>
      </c>
      <c r="B39" s="80" t="s">
        <v>11</v>
      </c>
      <c r="C39" s="270"/>
      <c r="D39" s="271"/>
      <c r="E39" s="272"/>
      <c r="F39" s="202">
        <v>2400</v>
      </c>
    </row>
    <row r="40" spans="1:6" s="98" customFormat="1" ht="18.75" customHeight="1">
      <c r="A40" s="97">
        <v>4240</v>
      </c>
      <c r="B40" s="37" t="s">
        <v>57</v>
      </c>
      <c r="C40" s="145"/>
      <c r="D40" s="161"/>
      <c r="E40" s="162"/>
      <c r="F40" s="120">
        <v>1800</v>
      </c>
    </row>
    <row r="41" spans="1:6" s="98" customFormat="1" ht="18.75" customHeight="1">
      <c r="A41" s="97">
        <v>4300</v>
      </c>
      <c r="B41" s="37" t="s">
        <v>12</v>
      </c>
      <c r="C41" s="145"/>
      <c r="D41" s="161"/>
      <c r="E41" s="162"/>
      <c r="F41" s="120">
        <v>3080</v>
      </c>
    </row>
    <row r="42" spans="1:6" s="98" customFormat="1" ht="30" customHeight="1">
      <c r="A42" s="97">
        <v>4390</v>
      </c>
      <c r="B42" s="105" t="s">
        <v>59</v>
      </c>
      <c r="C42" s="145"/>
      <c r="D42" s="161"/>
      <c r="E42" s="162">
        <v>3080</v>
      </c>
      <c r="F42" s="120"/>
    </row>
    <row r="43" spans="1:6" s="98" customFormat="1" ht="26.25" customHeight="1">
      <c r="A43" s="97">
        <v>4750</v>
      </c>
      <c r="B43" s="103" t="s">
        <v>16</v>
      </c>
      <c r="C43" s="145"/>
      <c r="D43" s="161"/>
      <c r="E43" s="162"/>
      <c r="F43" s="120">
        <v>7900</v>
      </c>
    </row>
    <row r="44" spans="1:6" s="98" customFormat="1" ht="18" customHeight="1">
      <c r="A44" s="97">
        <v>6050</v>
      </c>
      <c r="B44" s="37" t="s">
        <v>27</v>
      </c>
      <c r="C44" s="145"/>
      <c r="D44" s="161"/>
      <c r="E44" s="162"/>
      <c r="F44" s="120">
        <v>3262</v>
      </c>
    </row>
    <row r="45" spans="1:6" s="43" customFormat="1" ht="29.25" customHeight="1">
      <c r="A45" s="35">
        <v>6050</v>
      </c>
      <c r="B45" s="37" t="s">
        <v>44</v>
      </c>
      <c r="C45" s="39" t="s">
        <v>26</v>
      </c>
      <c r="D45" s="154"/>
      <c r="E45" s="155"/>
      <c r="F45" s="36">
        <v>30000</v>
      </c>
    </row>
    <row r="46" spans="1:6" s="98" customFormat="1" ht="31.5" customHeight="1">
      <c r="A46" s="97">
        <v>6060</v>
      </c>
      <c r="B46" s="105" t="s">
        <v>60</v>
      </c>
      <c r="C46" s="145"/>
      <c r="D46" s="161"/>
      <c r="E46" s="162">
        <v>3262</v>
      </c>
      <c r="F46" s="120"/>
    </row>
    <row r="47" spans="1:6" s="43" customFormat="1" ht="18" customHeight="1">
      <c r="A47" s="140">
        <v>80110</v>
      </c>
      <c r="B47" s="177" t="s">
        <v>55</v>
      </c>
      <c r="C47" s="178"/>
      <c r="D47" s="179"/>
      <c r="E47" s="180">
        <f>SUM(E48:E56)</f>
        <v>8020</v>
      </c>
      <c r="F47" s="144">
        <f>SUM(F48:F56)</f>
        <v>20220</v>
      </c>
    </row>
    <row r="48" spans="1:6" s="43" customFormat="1" ht="19.5" customHeight="1">
      <c r="A48" s="35">
        <v>4010</v>
      </c>
      <c r="B48" s="37" t="s">
        <v>56</v>
      </c>
      <c r="C48" s="39"/>
      <c r="D48" s="154"/>
      <c r="E48" s="155">
        <v>2300</v>
      </c>
      <c r="F48" s="36"/>
    </row>
    <row r="49" spans="1:6" s="43" customFormat="1" ht="18.75" customHeight="1">
      <c r="A49" s="35">
        <v>4170</v>
      </c>
      <c r="B49" s="37" t="s">
        <v>51</v>
      </c>
      <c r="C49" s="39"/>
      <c r="D49" s="154"/>
      <c r="E49" s="155"/>
      <c r="F49" s="36">
        <v>6950</v>
      </c>
    </row>
    <row r="50" spans="1:6" s="43" customFormat="1" ht="19.5" customHeight="1">
      <c r="A50" s="35">
        <v>4210</v>
      </c>
      <c r="B50" s="37" t="s">
        <v>11</v>
      </c>
      <c r="C50" s="39"/>
      <c r="D50" s="154"/>
      <c r="E50" s="155"/>
      <c r="F50" s="36">
        <v>1700</v>
      </c>
    </row>
    <row r="51" spans="1:6" s="43" customFormat="1" ht="21.75" customHeight="1">
      <c r="A51" s="35">
        <v>4240</v>
      </c>
      <c r="B51" s="37" t="s">
        <v>57</v>
      </c>
      <c r="C51" s="39"/>
      <c r="D51" s="154"/>
      <c r="E51" s="155"/>
      <c r="F51" s="36">
        <v>5000</v>
      </c>
    </row>
    <row r="52" spans="1:6" s="43" customFormat="1" ht="18.75" customHeight="1">
      <c r="A52" s="35">
        <v>4300</v>
      </c>
      <c r="B52" s="37" t="s">
        <v>12</v>
      </c>
      <c r="C52" s="39"/>
      <c r="D52" s="154"/>
      <c r="E52" s="155">
        <v>3100</v>
      </c>
      <c r="F52" s="36"/>
    </row>
    <row r="53" spans="1:6" s="43" customFormat="1" ht="30" customHeight="1">
      <c r="A53" s="35">
        <v>4370</v>
      </c>
      <c r="B53" s="103" t="s">
        <v>32</v>
      </c>
      <c r="C53" s="39"/>
      <c r="D53" s="154"/>
      <c r="E53" s="155">
        <v>1700</v>
      </c>
      <c r="F53" s="36"/>
    </row>
    <row r="54" spans="1:6" s="43" customFormat="1" ht="31.5" customHeight="1">
      <c r="A54" s="35">
        <v>4390</v>
      </c>
      <c r="B54" s="105" t="s">
        <v>59</v>
      </c>
      <c r="C54" s="39"/>
      <c r="D54" s="154"/>
      <c r="E54" s="155">
        <v>920</v>
      </c>
      <c r="F54" s="36"/>
    </row>
    <row r="55" spans="1:6" s="43" customFormat="1" ht="18" customHeight="1">
      <c r="A55" s="35">
        <v>4420</v>
      </c>
      <c r="B55" s="37" t="s">
        <v>61</v>
      </c>
      <c r="C55" s="39"/>
      <c r="D55" s="154"/>
      <c r="E55" s="155"/>
      <c r="F55" s="36">
        <v>570</v>
      </c>
    </row>
    <row r="56" spans="1:6" s="43" customFormat="1" ht="18" customHeight="1">
      <c r="A56" s="35">
        <v>6050</v>
      </c>
      <c r="B56" s="37" t="s">
        <v>27</v>
      </c>
      <c r="C56" s="39"/>
      <c r="D56" s="154"/>
      <c r="E56" s="155"/>
      <c r="F56" s="36">
        <v>6000</v>
      </c>
    </row>
    <row r="57" spans="1:6" s="43" customFormat="1" ht="21" customHeight="1">
      <c r="A57" s="140">
        <v>80146</v>
      </c>
      <c r="B57" s="177" t="s">
        <v>68</v>
      </c>
      <c r="C57" s="178"/>
      <c r="D57" s="179"/>
      <c r="E57" s="180">
        <f>SUM(E58:E61)</f>
        <v>4300</v>
      </c>
      <c r="F57" s="144">
        <f>SUM(F58:F61)</f>
        <v>4300</v>
      </c>
    </row>
    <row r="58" spans="1:6" s="43" customFormat="1" ht="18" customHeight="1">
      <c r="A58" s="35">
        <v>4300</v>
      </c>
      <c r="B58" s="37" t="s">
        <v>12</v>
      </c>
      <c r="C58" s="39"/>
      <c r="D58" s="154"/>
      <c r="E58" s="155"/>
      <c r="F58" s="36">
        <v>3960</v>
      </c>
    </row>
    <row r="59" spans="1:6" s="43" customFormat="1" ht="17.25" customHeight="1">
      <c r="A59" s="35">
        <v>4410</v>
      </c>
      <c r="B59" s="37" t="s">
        <v>52</v>
      </c>
      <c r="C59" s="39"/>
      <c r="D59" s="154"/>
      <c r="E59" s="155"/>
      <c r="F59" s="36">
        <v>200</v>
      </c>
    </row>
    <row r="60" spans="1:6" s="43" customFormat="1" ht="15.75" customHeight="1">
      <c r="A60" s="35">
        <v>4420</v>
      </c>
      <c r="B60" s="37" t="s">
        <v>61</v>
      </c>
      <c r="C60" s="39"/>
      <c r="D60" s="154"/>
      <c r="E60" s="155"/>
      <c r="F60" s="36">
        <v>140</v>
      </c>
    </row>
    <row r="61" spans="1:6" s="43" customFormat="1" ht="31.5" customHeight="1">
      <c r="A61" s="35">
        <v>4700</v>
      </c>
      <c r="B61" s="103" t="s">
        <v>34</v>
      </c>
      <c r="C61" s="39"/>
      <c r="D61" s="154"/>
      <c r="E61" s="155">
        <v>4300</v>
      </c>
      <c r="F61" s="36"/>
    </row>
    <row r="62" spans="1:6" s="43" customFormat="1" ht="18" customHeight="1">
      <c r="A62" s="140">
        <v>80195</v>
      </c>
      <c r="B62" s="177" t="s">
        <v>9</v>
      </c>
      <c r="C62" s="178"/>
      <c r="D62" s="179"/>
      <c r="E62" s="180">
        <f>SUM(E63:E70)</f>
        <v>88201</v>
      </c>
      <c r="F62" s="144">
        <f>SUM(F63:F70)</f>
        <v>76001</v>
      </c>
    </row>
    <row r="63" spans="1:6" s="98" customFormat="1" ht="18.75" customHeight="1">
      <c r="A63" s="97">
        <v>4010</v>
      </c>
      <c r="B63" s="37" t="s">
        <v>56</v>
      </c>
      <c r="C63" s="145"/>
      <c r="D63" s="161"/>
      <c r="E63" s="162">
        <v>52500</v>
      </c>
      <c r="F63" s="120">
        <v>52500</v>
      </c>
    </row>
    <row r="64" spans="1:6" s="98" customFormat="1" ht="18" customHeight="1">
      <c r="A64" s="97">
        <v>4110</v>
      </c>
      <c r="B64" s="105" t="s">
        <v>62</v>
      </c>
      <c r="C64" s="145"/>
      <c r="D64" s="161"/>
      <c r="E64" s="162">
        <v>6250</v>
      </c>
      <c r="F64" s="120">
        <v>6250</v>
      </c>
    </row>
    <row r="65" spans="1:6" s="98" customFormat="1" ht="15.75" customHeight="1">
      <c r="A65" s="97">
        <v>4120</v>
      </c>
      <c r="B65" s="105" t="s">
        <v>63</v>
      </c>
      <c r="C65" s="145"/>
      <c r="D65" s="161"/>
      <c r="E65" s="162">
        <v>1250</v>
      </c>
      <c r="F65" s="120">
        <v>1250</v>
      </c>
    </row>
    <row r="66" spans="1:6" s="98" customFormat="1" ht="15" customHeight="1">
      <c r="A66" s="97">
        <v>4210</v>
      </c>
      <c r="B66" s="105" t="s">
        <v>11</v>
      </c>
      <c r="C66" s="145"/>
      <c r="D66" s="161"/>
      <c r="E66" s="162"/>
      <c r="F66" s="120">
        <v>3300</v>
      </c>
    </row>
    <row r="67" spans="1:6" s="43" customFormat="1" ht="18" customHeight="1">
      <c r="A67" s="35">
        <v>4240</v>
      </c>
      <c r="B67" s="37" t="s">
        <v>57</v>
      </c>
      <c r="C67" s="39"/>
      <c r="D67" s="154"/>
      <c r="E67" s="155">
        <v>5000</v>
      </c>
      <c r="F67" s="36"/>
    </row>
    <row r="68" spans="1:6" s="43" customFormat="1" ht="18.75" customHeight="1">
      <c r="A68" s="35">
        <v>4300</v>
      </c>
      <c r="B68" s="37" t="s">
        <v>12</v>
      </c>
      <c r="C68" s="39"/>
      <c r="D68" s="154"/>
      <c r="E68" s="155">
        <v>18251</v>
      </c>
      <c r="F68" s="36">
        <v>6300</v>
      </c>
    </row>
    <row r="69" spans="1:6" s="43" customFormat="1" ht="14.25" customHeight="1">
      <c r="A69" s="35">
        <v>4440</v>
      </c>
      <c r="B69" s="37" t="s">
        <v>64</v>
      </c>
      <c r="C69" s="39"/>
      <c r="D69" s="154"/>
      <c r="E69" s="155"/>
      <c r="F69" s="36">
        <v>1451</v>
      </c>
    </row>
    <row r="70" spans="1:6" s="43" customFormat="1" ht="18.75" customHeight="1">
      <c r="A70" s="35"/>
      <c r="B70" s="219" t="s">
        <v>80</v>
      </c>
      <c r="C70" s="39"/>
      <c r="D70" s="154"/>
      <c r="E70" s="220">
        <f>SUM(E71:E79)</f>
        <v>4950</v>
      </c>
      <c r="F70" s="221">
        <f>SUM(F71:F79)</f>
        <v>4950</v>
      </c>
    </row>
    <row r="71" spans="1:6" s="43" customFormat="1" ht="18.75" customHeight="1">
      <c r="A71" s="35">
        <v>4017</v>
      </c>
      <c r="B71" s="37" t="s">
        <v>56</v>
      </c>
      <c r="C71" s="39"/>
      <c r="D71" s="154"/>
      <c r="E71" s="155"/>
      <c r="F71" s="36">
        <v>1100</v>
      </c>
    </row>
    <row r="72" spans="1:6" s="43" customFormat="1" ht="17.25" customHeight="1">
      <c r="A72" s="35">
        <v>4117</v>
      </c>
      <c r="B72" s="105" t="s">
        <v>62</v>
      </c>
      <c r="C72" s="39"/>
      <c r="D72" s="154"/>
      <c r="E72" s="155"/>
      <c r="F72" s="36">
        <v>167</v>
      </c>
    </row>
    <row r="73" spans="1:6" s="43" customFormat="1" ht="17.25" customHeight="1">
      <c r="A73" s="262">
        <v>4127</v>
      </c>
      <c r="B73" s="269" t="s">
        <v>63</v>
      </c>
      <c r="C73" s="263"/>
      <c r="D73" s="264"/>
      <c r="E73" s="265"/>
      <c r="F73" s="266">
        <v>27</v>
      </c>
    </row>
    <row r="74" spans="1:6" s="43" customFormat="1" ht="18" customHeight="1">
      <c r="A74" s="35">
        <v>4217</v>
      </c>
      <c r="B74" s="105" t="s">
        <v>11</v>
      </c>
      <c r="C74" s="39"/>
      <c r="D74" s="154"/>
      <c r="E74" s="155">
        <v>1732</v>
      </c>
      <c r="F74" s="36"/>
    </row>
    <row r="75" spans="1:6" s="43" customFormat="1" ht="17.25" customHeight="1">
      <c r="A75" s="35">
        <v>4307</v>
      </c>
      <c r="B75" s="37" t="s">
        <v>12</v>
      </c>
      <c r="C75" s="39"/>
      <c r="D75" s="154"/>
      <c r="E75" s="155">
        <v>1910</v>
      </c>
      <c r="F75" s="36"/>
    </row>
    <row r="76" spans="1:6" s="43" customFormat="1" ht="17.25" customHeight="1">
      <c r="A76" s="35">
        <v>4417</v>
      </c>
      <c r="B76" s="37" t="s">
        <v>52</v>
      </c>
      <c r="C76" s="39"/>
      <c r="D76" s="154"/>
      <c r="E76" s="155"/>
      <c r="F76" s="36">
        <v>149</v>
      </c>
    </row>
    <row r="77" spans="1:6" s="43" customFormat="1" ht="17.25" customHeight="1">
      <c r="A77" s="35">
        <v>4427</v>
      </c>
      <c r="B77" s="37" t="s">
        <v>61</v>
      </c>
      <c r="C77" s="39"/>
      <c r="D77" s="154"/>
      <c r="E77" s="155"/>
      <c r="F77" s="36">
        <v>3123</v>
      </c>
    </row>
    <row r="78" spans="1:6" s="43" customFormat="1" ht="14.25" customHeight="1">
      <c r="A78" s="35">
        <v>4437</v>
      </c>
      <c r="B78" s="37" t="s">
        <v>79</v>
      </c>
      <c r="C78" s="39"/>
      <c r="D78" s="154"/>
      <c r="E78" s="155">
        <v>1308</v>
      </c>
      <c r="F78" s="36"/>
    </row>
    <row r="79" spans="1:6" s="43" customFormat="1" ht="30.75" customHeight="1" thickBot="1">
      <c r="A79" s="35">
        <v>4757</v>
      </c>
      <c r="B79" s="103" t="s">
        <v>16</v>
      </c>
      <c r="C79" s="39"/>
      <c r="D79" s="154"/>
      <c r="E79" s="155"/>
      <c r="F79" s="36">
        <v>384</v>
      </c>
    </row>
    <row r="80" spans="1:6" s="43" customFormat="1" ht="19.5" customHeight="1" thickBot="1" thickTop="1">
      <c r="A80" s="99">
        <v>851</v>
      </c>
      <c r="B80" s="267" t="s">
        <v>103</v>
      </c>
      <c r="C80" s="137" t="s">
        <v>104</v>
      </c>
      <c r="D80" s="163"/>
      <c r="E80" s="164">
        <f>E81</f>
        <v>49000</v>
      </c>
      <c r="F80" s="123">
        <f>F81</f>
        <v>49000</v>
      </c>
    </row>
    <row r="81" spans="1:6" s="43" customFormat="1" ht="22.5" customHeight="1" thickTop="1">
      <c r="A81" s="100">
        <v>85154</v>
      </c>
      <c r="B81" s="268" t="s">
        <v>105</v>
      </c>
      <c r="C81" s="139"/>
      <c r="D81" s="165"/>
      <c r="E81" s="166">
        <f>SUM(E82:E84)</f>
        <v>49000</v>
      </c>
      <c r="F81" s="126">
        <f>SUM(F82:F84)</f>
        <v>49000</v>
      </c>
    </row>
    <row r="82" spans="1:6" s="43" customFormat="1" ht="18.75" customHeight="1">
      <c r="A82" s="35">
        <v>4210</v>
      </c>
      <c r="B82" s="89" t="s">
        <v>11</v>
      </c>
      <c r="C82" s="39"/>
      <c r="D82" s="154"/>
      <c r="E82" s="155"/>
      <c r="F82" s="36">
        <v>42000</v>
      </c>
    </row>
    <row r="83" spans="1:6" s="43" customFormat="1" ht="18" customHeight="1">
      <c r="A83" s="35">
        <v>6050</v>
      </c>
      <c r="B83" s="37" t="s">
        <v>27</v>
      </c>
      <c r="C83" s="39"/>
      <c r="D83" s="154"/>
      <c r="E83" s="155">
        <v>49000</v>
      </c>
      <c r="F83" s="36"/>
    </row>
    <row r="84" spans="1:6" s="43" customFormat="1" ht="30.75" customHeight="1" thickBot="1">
      <c r="A84" s="35">
        <v>6060</v>
      </c>
      <c r="B84" s="105" t="s">
        <v>60</v>
      </c>
      <c r="C84" s="39"/>
      <c r="D84" s="154"/>
      <c r="E84" s="155"/>
      <c r="F84" s="36">
        <v>7000</v>
      </c>
    </row>
    <row r="85" spans="1:6" s="43" customFormat="1" ht="20.25" customHeight="1" thickBot="1" thickTop="1">
      <c r="A85" s="99">
        <v>852</v>
      </c>
      <c r="B85" s="136" t="s">
        <v>48</v>
      </c>
      <c r="C85" s="137" t="s">
        <v>49</v>
      </c>
      <c r="D85" s="163"/>
      <c r="E85" s="164">
        <f>E86+E91</f>
        <v>6160</v>
      </c>
      <c r="F85" s="123">
        <f>F86+F91</f>
        <v>6160</v>
      </c>
    </row>
    <row r="86" spans="1:6" s="43" customFormat="1" ht="20.25" customHeight="1" thickTop="1">
      <c r="A86" s="100">
        <v>85201</v>
      </c>
      <c r="B86" s="138" t="s">
        <v>50</v>
      </c>
      <c r="C86" s="139"/>
      <c r="D86" s="165"/>
      <c r="E86" s="166">
        <f>SUM(E87:E90)</f>
        <v>1160</v>
      </c>
      <c r="F86" s="126">
        <f>SUM(F87:F90)</f>
        <v>1160</v>
      </c>
    </row>
    <row r="87" spans="1:6" s="98" customFormat="1" ht="17.25" customHeight="1">
      <c r="A87" s="97">
        <v>4210</v>
      </c>
      <c r="B87" s="89" t="s">
        <v>11</v>
      </c>
      <c r="C87" s="145"/>
      <c r="D87" s="161"/>
      <c r="E87" s="162">
        <v>1160</v>
      </c>
      <c r="F87" s="120"/>
    </row>
    <row r="88" spans="1:6" s="98" customFormat="1" ht="19.5" customHeight="1">
      <c r="A88" s="97">
        <v>4350</v>
      </c>
      <c r="B88" s="102" t="s">
        <v>30</v>
      </c>
      <c r="C88" s="145"/>
      <c r="D88" s="161"/>
      <c r="E88" s="162"/>
      <c r="F88" s="120">
        <v>560</v>
      </c>
    </row>
    <row r="89" spans="1:6" s="98" customFormat="1" ht="29.25" customHeight="1">
      <c r="A89" s="97">
        <v>4740</v>
      </c>
      <c r="B89" s="103" t="s">
        <v>90</v>
      </c>
      <c r="C89" s="145"/>
      <c r="D89" s="161"/>
      <c r="E89" s="162"/>
      <c r="F89" s="120">
        <v>200</v>
      </c>
    </row>
    <row r="90" spans="1:6" s="98" customFormat="1" ht="30" customHeight="1">
      <c r="A90" s="97">
        <v>4750</v>
      </c>
      <c r="B90" s="103" t="s">
        <v>16</v>
      </c>
      <c r="C90" s="145"/>
      <c r="D90" s="161"/>
      <c r="E90" s="162"/>
      <c r="F90" s="120">
        <v>400</v>
      </c>
    </row>
    <row r="91" spans="1:6" s="43" customFormat="1" ht="31.5" customHeight="1">
      <c r="A91" s="140">
        <v>85228</v>
      </c>
      <c r="B91" s="177" t="s">
        <v>53</v>
      </c>
      <c r="C91" s="178"/>
      <c r="D91" s="179"/>
      <c r="E91" s="180">
        <f>E93</f>
        <v>5000</v>
      </c>
      <c r="F91" s="144">
        <f>F92</f>
        <v>5000</v>
      </c>
    </row>
    <row r="92" spans="1:6" s="98" customFormat="1" ht="17.25" customHeight="1">
      <c r="A92" s="97">
        <v>4170</v>
      </c>
      <c r="B92" s="105" t="s">
        <v>51</v>
      </c>
      <c r="C92" s="145"/>
      <c r="D92" s="161"/>
      <c r="E92" s="162"/>
      <c r="F92" s="120">
        <v>5000</v>
      </c>
    </row>
    <row r="93" spans="1:6" s="98" customFormat="1" ht="21" customHeight="1" thickBot="1">
      <c r="A93" s="97">
        <v>4410</v>
      </c>
      <c r="B93" s="105" t="s">
        <v>52</v>
      </c>
      <c r="C93" s="145"/>
      <c r="D93" s="161"/>
      <c r="E93" s="162">
        <v>5000</v>
      </c>
      <c r="F93" s="120"/>
    </row>
    <row r="94" spans="1:9" s="38" customFormat="1" ht="22.5" customHeight="1" thickBot="1" thickTop="1">
      <c r="A94" s="30">
        <v>854</v>
      </c>
      <c r="B94" s="82" t="s">
        <v>38</v>
      </c>
      <c r="C94" s="31" t="s">
        <v>37</v>
      </c>
      <c r="D94" s="172">
        <f>D95</f>
        <v>72528</v>
      </c>
      <c r="E94" s="153">
        <f>E95</f>
        <v>17500</v>
      </c>
      <c r="F94" s="32">
        <f>F95</f>
        <v>88028</v>
      </c>
      <c r="I94" s="228"/>
    </row>
    <row r="95" spans="1:6" s="38" customFormat="1" ht="17.25" customHeight="1" thickTop="1">
      <c r="A95" s="100">
        <v>85415</v>
      </c>
      <c r="B95" s="124" t="s">
        <v>39</v>
      </c>
      <c r="C95" s="87"/>
      <c r="D95" s="176">
        <f>D96</f>
        <v>72528</v>
      </c>
      <c r="E95" s="167">
        <f>SUM(E97:E97)</f>
        <v>17500</v>
      </c>
      <c r="F95" s="88">
        <f>SUM(F97:F98)</f>
        <v>88028</v>
      </c>
    </row>
    <row r="96" spans="1:6" s="98" customFormat="1" ht="33.75" customHeight="1">
      <c r="A96" s="97">
        <v>2030</v>
      </c>
      <c r="B96" s="103" t="s">
        <v>47</v>
      </c>
      <c r="C96" s="169"/>
      <c r="D96" s="225">
        <v>72528</v>
      </c>
      <c r="E96" s="170"/>
      <c r="F96" s="171"/>
    </row>
    <row r="97" spans="1:6" s="38" customFormat="1" ht="15.75" customHeight="1">
      <c r="A97" s="97">
        <v>3240</v>
      </c>
      <c r="B97" s="103" t="s">
        <v>40</v>
      </c>
      <c r="C97" s="39"/>
      <c r="D97" s="173"/>
      <c r="E97" s="155">
        <v>17500</v>
      </c>
      <c r="F97" s="36">
        <v>15500</v>
      </c>
    </row>
    <row r="98" spans="1:6" s="38" customFormat="1" ht="18" customHeight="1" thickBot="1">
      <c r="A98" s="121">
        <v>3260</v>
      </c>
      <c r="B98" s="192" t="s">
        <v>81</v>
      </c>
      <c r="C98" s="226"/>
      <c r="D98" s="222"/>
      <c r="E98" s="223"/>
      <c r="F98" s="224">
        <v>72528</v>
      </c>
    </row>
    <row r="99" spans="1:6" s="38" customFormat="1" ht="22.5" customHeight="1" thickBot="1" thickTop="1">
      <c r="A99" s="46"/>
      <c r="B99" s="47" t="s">
        <v>13</v>
      </c>
      <c r="C99" s="48"/>
      <c r="D99" s="175">
        <f>D94</f>
        <v>72528</v>
      </c>
      <c r="E99" s="242">
        <f>E11+E16+E20+E36+E80+E85+E94</f>
        <v>238795</v>
      </c>
      <c r="F99" s="243">
        <f>F11+F16+F20+F36+F80+F85+F94</f>
        <v>339323</v>
      </c>
    </row>
    <row r="100" spans="1:9" s="53" customFormat="1" ht="17.25" thickBot="1" thickTop="1">
      <c r="A100" s="131"/>
      <c r="B100" s="132" t="s">
        <v>41</v>
      </c>
      <c r="C100" s="133"/>
      <c r="D100" s="174"/>
      <c r="E100" s="168">
        <f>F99-E99</f>
        <v>100528</v>
      </c>
      <c r="F100" s="135"/>
      <c r="I100" s="227"/>
    </row>
    <row r="101" spans="1:6" s="38" customFormat="1" ht="15" thickTop="1">
      <c r="A101" s="50"/>
      <c r="B101" s="50"/>
      <c r="C101" s="51"/>
      <c r="D101" s="51"/>
      <c r="E101" s="50"/>
      <c r="F101" s="50"/>
    </row>
    <row r="102" spans="1:6" s="38" customFormat="1" ht="14.25">
      <c r="A102" s="50"/>
      <c r="B102" s="50"/>
      <c r="C102" s="51"/>
      <c r="D102" s="51"/>
      <c r="E102" s="50"/>
      <c r="F102" s="50"/>
    </row>
    <row r="103" spans="1:6" s="38" customFormat="1" ht="14.25">
      <c r="A103" s="50"/>
      <c r="B103" s="50"/>
      <c r="C103" s="51"/>
      <c r="D103" s="51"/>
      <c r="E103" s="50"/>
      <c r="F103" s="50"/>
    </row>
    <row r="104" spans="1:6" s="38" customFormat="1" ht="14.25">
      <c r="A104" s="50"/>
      <c r="B104" s="50"/>
      <c r="C104" s="51"/>
      <c r="D104" s="51"/>
      <c r="E104" s="50"/>
      <c r="F104" s="50"/>
    </row>
    <row r="105" spans="1:6" s="38" customFormat="1" ht="14.25">
      <c r="A105" s="50"/>
      <c r="B105" s="50"/>
      <c r="C105" s="51"/>
      <c r="D105" s="51"/>
      <c r="E105" s="50"/>
      <c r="F105" s="50"/>
    </row>
    <row r="106" spans="1:6" s="43" customFormat="1" ht="15">
      <c r="A106" s="50"/>
      <c r="B106" s="50"/>
      <c r="C106" s="51"/>
      <c r="D106" s="51"/>
      <c r="E106" s="50"/>
      <c r="F106" s="50"/>
    </row>
    <row r="107" spans="1:6" s="43" customFormat="1" ht="15.75">
      <c r="A107" s="1"/>
      <c r="B107" s="1"/>
      <c r="C107" s="2"/>
      <c r="D107" s="2"/>
      <c r="E107" s="1"/>
      <c r="F107" s="1"/>
    </row>
    <row r="108" spans="1:6" s="43" customFormat="1" ht="15.75">
      <c r="A108" s="1"/>
      <c r="B108" s="1"/>
      <c r="C108" s="2"/>
      <c r="D108" s="2"/>
      <c r="E108" s="1"/>
      <c r="F108" s="1"/>
    </row>
    <row r="109" spans="1:6" s="52" customFormat="1" ht="15.75">
      <c r="A109" s="1"/>
      <c r="B109" s="1"/>
      <c r="C109" s="2"/>
      <c r="D109" s="2"/>
      <c r="E109" s="1"/>
      <c r="F109" s="1"/>
    </row>
    <row r="110" spans="1:6" s="53" customFormat="1" ht="15.75">
      <c r="A110" s="1"/>
      <c r="B110" s="1"/>
      <c r="C110" s="2"/>
      <c r="D110" s="2"/>
      <c r="E110" s="1"/>
      <c r="F110" s="1"/>
    </row>
    <row r="111" spans="1:6" s="50" customFormat="1" ht="15.75">
      <c r="A111" s="1"/>
      <c r="B111" s="1"/>
      <c r="C111" s="2"/>
      <c r="D111" s="2"/>
      <c r="E111" s="1"/>
      <c r="F111" s="1"/>
    </row>
    <row r="112" spans="1:6" s="50" customFormat="1" ht="15.75">
      <c r="A112" s="1"/>
      <c r="B112" s="1"/>
      <c r="C112" s="2"/>
      <c r="D112" s="2"/>
      <c r="E112" s="1"/>
      <c r="F112" s="1"/>
    </row>
    <row r="113" spans="1:6" s="50" customFormat="1" ht="15.75">
      <c r="A113" s="1"/>
      <c r="B113" s="1"/>
      <c r="C113" s="2"/>
      <c r="D113" s="2"/>
      <c r="E113" s="1"/>
      <c r="F113" s="1"/>
    </row>
    <row r="114" spans="1:6" s="50" customFormat="1" ht="15.75">
      <c r="A114" s="1"/>
      <c r="B114" s="1"/>
      <c r="C114" s="2"/>
      <c r="D114" s="2"/>
      <c r="E114" s="1"/>
      <c r="F114" s="1"/>
    </row>
    <row r="115" spans="1:6" s="50" customFormat="1" ht="15.75">
      <c r="A115" s="1"/>
      <c r="B115" s="1"/>
      <c r="C115" s="2"/>
      <c r="D115" s="2"/>
      <c r="E115" s="1"/>
      <c r="F115" s="1"/>
    </row>
    <row r="116" spans="1:6" s="50" customFormat="1" ht="15.75">
      <c r="A116" s="1"/>
      <c r="B116" s="1"/>
      <c r="C116" s="2"/>
      <c r="D116" s="2"/>
      <c r="E116" s="1"/>
      <c r="F116" s="1"/>
    </row>
    <row r="117" spans="1:6" s="50" customFormat="1" ht="15.75">
      <c r="A117" s="1"/>
      <c r="B117" s="1"/>
      <c r="C117" s="2"/>
      <c r="D117" s="2"/>
      <c r="E117" s="1"/>
      <c r="F117" s="1"/>
    </row>
  </sheetData>
  <printOptions horizontalCentered="1"/>
  <pageMargins left="0.32" right="0.21" top="0.7874015748031497" bottom="0.81" header="0.5118110236220472" footer="0.2755905511811024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F7" sqref="F7"/>
    </sheetView>
  </sheetViews>
  <sheetFormatPr defaultColWidth="9.00390625" defaultRowHeight="12.75"/>
  <cols>
    <col min="1" max="1" width="7.875" style="1" customWidth="1"/>
    <col min="2" max="2" width="39.75390625" style="1" customWidth="1"/>
    <col min="3" max="3" width="7.00390625" style="1" customWidth="1"/>
    <col min="4" max="5" width="17.125" style="1" customWidth="1"/>
    <col min="6" max="16384" width="10.00390625" style="1" customWidth="1"/>
  </cols>
  <sheetData>
    <row r="1" spans="2:4" ht="13.5" customHeight="1">
      <c r="B1" s="54"/>
      <c r="C1" s="3"/>
      <c r="D1" s="3" t="s">
        <v>25</v>
      </c>
    </row>
    <row r="2" spans="1:4" ht="13.5" customHeight="1">
      <c r="A2" s="4"/>
      <c r="B2" s="5"/>
      <c r="C2" s="8"/>
      <c r="D2" s="8" t="s">
        <v>109</v>
      </c>
    </row>
    <row r="3" spans="1:4" ht="13.5" customHeight="1">
      <c r="A3" s="4"/>
      <c r="B3" s="5"/>
      <c r="C3" s="8"/>
      <c r="D3" s="8" t="s">
        <v>20</v>
      </c>
    </row>
    <row r="4" spans="1:4" ht="13.5" customHeight="1">
      <c r="A4" s="4"/>
      <c r="B4" s="5"/>
      <c r="C4" s="8"/>
      <c r="D4" s="8" t="s">
        <v>108</v>
      </c>
    </row>
    <row r="5" spans="1:4" ht="12" customHeight="1">
      <c r="A5" s="4"/>
      <c r="B5" s="5"/>
      <c r="C5" s="8"/>
      <c r="D5" s="7"/>
    </row>
    <row r="6" spans="1:5" s="13" customFormat="1" ht="37.5">
      <c r="A6" s="9" t="s">
        <v>18</v>
      </c>
      <c r="B6" s="10"/>
      <c r="C6" s="11"/>
      <c r="D6" s="11"/>
      <c r="E6" s="11"/>
    </row>
    <row r="7" spans="1:5" s="13" customFormat="1" ht="18" customHeight="1" thickBot="1">
      <c r="A7" s="9"/>
      <c r="B7" s="10"/>
      <c r="C7" s="11"/>
      <c r="D7" s="11"/>
      <c r="E7" s="55" t="s">
        <v>0</v>
      </c>
    </row>
    <row r="8" spans="1:5" s="21" customFormat="1" ht="21" customHeight="1">
      <c r="A8" s="16" t="s">
        <v>1</v>
      </c>
      <c r="B8" s="17" t="s">
        <v>2</v>
      </c>
      <c r="C8" s="18" t="s">
        <v>3</v>
      </c>
      <c r="D8" s="19" t="s">
        <v>4</v>
      </c>
      <c r="E8" s="20"/>
    </row>
    <row r="9" spans="1:5" s="21" customFormat="1" ht="15.75" customHeight="1">
      <c r="A9" s="56" t="s">
        <v>5</v>
      </c>
      <c r="B9" s="57"/>
      <c r="C9" s="58" t="s">
        <v>6</v>
      </c>
      <c r="D9" s="59" t="s">
        <v>8</v>
      </c>
      <c r="E9" s="60" t="s">
        <v>7</v>
      </c>
    </row>
    <row r="10" spans="1:5" s="29" customFormat="1" ht="12" thickBot="1">
      <c r="A10" s="26">
        <v>1</v>
      </c>
      <c r="B10" s="61">
        <v>2</v>
      </c>
      <c r="C10" s="27">
        <v>3</v>
      </c>
      <c r="D10" s="62">
        <v>4</v>
      </c>
      <c r="E10" s="63">
        <v>5</v>
      </c>
    </row>
    <row r="11" spans="1:5" s="98" customFormat="1" ht="18.75" customHeight="1" thickBot="1" thickTop="1">
      <c r="A11" s="99">
        <v>600</v>
      </c>
      <c r="B11" s="237" t="s">
        <v>97</v>
      </c>
      <c r="C11" s="253" t="s">
        <v>26</v>
      </c>
      <c r="D11" s="256">
        <f>D12</f>
        <v>3500</v>
      </c>
      <c r="E11" s="257">
        <f>E12</f>
        <v>3500</v>
      </c>
    </row>
    <row r="12" spans="1:5" s="98" customFormat="1" ht="30.75" customHeight="1" thickTop="1">
      <c r="A12" s="100">
        <v>60015</v>
      </c>
      <c r="B12" s="255" t="s">
        <v>101</v>
      </c>
      <c r="C12" s="254"/>
      <c r="D12" s="258">
        <f>D14</f>
        <v>3500</v>
      </c>
      <c r="E12" s="259">
        <f>E13</f>
        <v>3500</v>
      </c>
    </row>
    <row r="13" spans="1:5" s="98" customFormat="1" ht="16.5" customHeight="1">
      <c r="A13" s="97">
        <v>4170</v>
      </c>
      <c r="B13" s="105" t="s">
        <v>51</v>
      </c>
      <c r="C13" s="252"/>
      <c r="D13" s="260"/>
      <c r="E13" s="261">
        <v>3500</v>
      </c>
    </row>
    <row r="14" spans="1:5" s="98" customFormat="1" ht="17.25" customHeight="1" thickBot="1">
      <c r="A14" s="97">
        <v>4270</v>
      </c>
      <c r="B14" s="250" t="s">
        <v>99</v>
      </c>
      <c r="C14" s="252"/>
      <c r="D14" s="260">
        <v>3500</v>
      </c>
      <c r="E14" s="261"/>
    </row>
    <row r="15" spans="1:7" s="98" customFormat="1" ht="24" customHeight="1" thickBot="1" thickTop="1">
      <c r="A15" s="99">
        <v>801</v>
      </c>
      <c r="B15" s="82" t="s">
        <v>36</v>
      </c>
      <c r="C15" s="127" t="s">
        <v>54</v>
      </c>
      <c r="D15" s="122">
        <f>D16+D18+D22+D25+D29+D35+D38</f>
        <v>68347</v>
      </c>
      <c r="E15" s="123">
        <f>E16+E18+E22+E25+E29+E35+E38</f>
        <v>38347</v>
      </c>
      <c r="G15" s="229"/>
    </row>
    <row r="16" spans="1:5" s="98" customFormat="1" ht="20.25" customHeight="1" thickTop="1">
      <c r="A16" s="182">
        <v>80102</v>
      </c>
      <c r="B16" s="124" t="s">
        <v>65</v>
      </c>
      <c r="C16" s="183"/>
      <c r="D16" s="184">
        <f>D17</f>
        <v>5000</v>
      </c>
      <c r="E16" s="185"/>
    </row>
    <row r="17" spans="1:5" s="98" customFormat="1" ht="15.75" customHeight="1">
      <c r="A17" s="190">
        <v>4210</v>
      </c>
      <c r="B17" s="101" t="s">
        <v>11</v>
      </c>
      <c r="C17" s="169"/>
      <c r="D17" s="191">
        <v>5000</v>
      </c>
      <c r="E17" s="171"/>
    </row>
    <row r="18" spans="1:5" s="98" customFormat="1" ht="18" customHeight="1">
      <c r="A18" s="140">
        <v>80111</v>
      </c>
      <c r="B18" s="141" t="s">
        <v>66</v>
      </c>
      <c r="C18" s="142"/>
      <c r="D18" s="143"/>
      <c r="E18" s="144">
        <f>SUM(E19:E21)</f>
        <v>2200</v>
      </c>
    </row>
    <row r="19" spans="1:5" s="98" customFormat="1" ht="18" customHeight="1">
      <c r="A19" s="97">
        <v>4010</v>
      </c>
      <c r="B19" s="37" t="s">
        <v>56</v>
      </c>
      <c r="C19" s="129"/>
      <c r="D19" s="119"/>
      <c r="E19" s="120">
        <v>1890</v>
      </c>
    </row>
    <row r="20" spans="1:5" s="98" customFormat="1" ht="18" customHeight="1">
      <c r="A20" s="97">
        <v>4110</v>
      </c>
      <c r="B20" s="105" t="s">
        <v>62</v>
      </c>
      <c r="C20" s="129"/>
      <c r="D20" s="119"/>
      <c r="E20" s="120">
        <v>260</v>
      </c>
    </row>
    <row r="21" spans="1:5" s="98" customFormat="1" ht="16.5" customHeight="1">
      <c r="A21" s="97">
        <v>4120</v>
      </c>
      <c r="B21" s="105" t="s">
        <v>63</v>
      </c>
      <c r="C21" s="129"/>
      <c r="D21" s="119"/>
      <c r="E21" s="120">
        <v>50</v>
      </c>
    </row>
    <row r="22" spans="1:5" s="98" customFormat="1" ht="16.5" customHeight="1">
      <c r="A22" s="140">
        <v>80120</v>
      </c>
      <c r="B22" s="141" t="s">
        <v>45</v>
      </c>
      <c r="C22" s="142"/>
      <c r="D22" s="143">
        <f>D24</f>
        <v>30000</v>
      </c>
      <c r="E22" s="144">
        <f>E23</f>
        <v>7747</v>
      </c>
    </row>
    <row r="23" spans="1:5" s="98" customFormat="1" ht="31.5" customHeight="1">
      <c r="A23" s="97">
        <v>3020</v>
      </c>
      <c r="B23" s="198" t="s">
        <v>70</v>
      </c>
      <c r="C23" s="129"/>
      <c r="D23" s="119"/>
      <c r="E23" s="120">
        <v>7747</v>
      </c>
    </row>
    <row r="24" spans="1:5" s="98" customFormat="1" ht="28.5" customHeight="1">
      <c r="A24" s="97">
        <v>6050</v>
      </c>
      <c r="B24" s="37" t="s">
        <v>91</v>
      </c>
      <c r="C24" s="129" t="s">
        <v>26</v>
      </c>
      <c r="D24" s="119">
        <v>30000</v>
      </c>
      <c r="E24" s="120"/>
    </row>
    <row r="25" spans="1:5" s="98" customFormat="1" ht="17.25" customHeight="1">
      <c r="A25" s="140">
        <v>80123</v>
      </c>
      <c r="B25" s="177" t="s">
        <v>72</v>
      </c>
      <c r="C25" s="142"/>
      <c r="D25" s="143"/>
      <c r="E25" s="144">
        <f>SUM(E26:E28)</f>
        <v>2200</v>
      </c>
    </row>
    <row r="26" spans="1:5" s="98" customFormat="1" ht="18.75" customHeight="1">
      <c r="A26" s="97">
        <v>4010</v>
      </c>
      <c r="B26" s="37" t="s">
        <v>56</v>
      </c>
      <c r="C26" s="129"/>
      <c r="D26" s="119"/>
      <c r="E26" s="120">
        <v>1890</v>
      </c>
    </row>
    <row r="27" spans="1:5" s="98" customFormat="1" ht="18" customHeight="1">
      <c r="A27" s="97">
        <v>4110</v>
      </c>
      <c r="B27" s="105" t="s">
        <v>62</v>
      </c>
      <c r="C27" s="129"/>
      <c r="D27" s="119"/>
      <c r="E27" s="120">
        <v>260</v>
      </c>
    </row>
    <row r="28" spans="1:5" s="98" customFormat="1" ht="16.5" customHeight="1">
      <c r="A28" s="97">
        <v>4120</v>
      </c>
      <c r="B28" s="105" t="s">
        <v>63</v>
      </c>
      <c r="C28" s="129"/>
      <c r="D28" s="119"/>
      <c r="E28" s="120">
        <v>50</v>
      </c>
    </row>
    <row r="29" spans="1:5" s="38" customFormat="1" ht="17.25" customHeight="1">
      <c r="A29" s="140">
        <v>80130</v>
      </c>
      <c r="B29" s="177" t="s">
        <v>67</v>
      </c>
      <c r="C29" s="142"/>
      <c r="D29" s="143">
        <f>SUM(D30:D34)</f>
        <v>5500</v>
      </c>
      <c r="E29" s="144">
        <f>SUM(E30:E34)</f>
        <v>15900</v>
      </c>
    </row>
    <row r="30" spans="1:5" s="98" customFormat="1" ht="18" customHeight="1">
      <c r="A30" s="97">
        <v>4010</v>
      </c>
      <c r="B30" s="37" t="s">
        <v>56</v>
      </c>
      <c r="C30" s="129"/>
      <c r="D30" s="119"/>
      <c r="E30" s="120">
        <v>8840</v>
      </c>
    </row>
    <row r="31" spans="1:5" s="98" customFormat="1" ht="17.25" customHeight="1">
      <c r="A31" s="97">
        <v>4110</v>
      </c>
      <c r="B31" s="105" t="s">
        <v>62</v>
      </c>
      <c r="C31" s="129"/>
      <c r="D31" s="119"/>
      <c r="E31" s="120">
        <v>1340</v>
      </c>
    </row>
    <row r="32" spans="1:5" s="98" customFormat="1" ht="16.5" customHeight="1">
      <c r="A32" s="97">
        <v>4120</v>
      </c>
      <c r="B32" s="105" t="s">
        <v>63</v>
      </c>
      <c r="C32" s="129"/>
      <c r="D32" s="119"/>
      <c r="E32" s="120">
        <v>220</v>
      </c>
    </row>
    <row r="33" spans="1:5" s="98" customFormat="1" ht="17.25" customHeight="1">
      <c r="A33" s="97">
        <v>6050</v>
      </c>
      <c r="B33" s="37" t="s">
        <v>71</v>
      </c>
      <c r="C33" s="129"/>
      <c r="D33" s="119"/>
      <c r="E33" s="120">
        <v>5500</v>
      </c>
    </row>
    <row r="34" spans="1:5" s="98" customFormat="1" ht="29.25" customHeight="1">
      <c r="A34" s="97">
        <v>6060</v>
      </c>
      <c r="B34" s="105" t="s">
        <v>60</v>
      </c>
      <c r="C34" s="129"/>
      <c r="D34" s="119">
        <v>5500</v>
      </c>
      <c r="E34" s="120"/>
    </row>
    <row r="35" spans="1:5" s="98" customFormat="1" ht="21" customHeight="1">
      <c r="A35" s="140">
        <v>80146</v>
      </c>
      <c r="B35" s="177" t="s">
        <v>68</v>
      </c>
      <c r="C35" s="142"/>
      <c r="D35" s="143">
        <f>D36</f>
        <v>2300</v>
      </c>
      <c r="E35" s="144">
        <f>E37</f>
        <v>2300</v>
      </c>
    </row>
    <row r="36" spans="1:5" s="98" customFormat="1" ht="19.5" customHeight="1">
      <c r="A36" s="97">
        <v>4300</v>
      </c>
      <c r="B36" s="101" t="s">
        <v>12</v>
      </c>
      <c r="C36" s="129"/>
      <c r="D36" s="119">
        <v>2300</v>
      </c>
      <c r="E36" s="120"/>
    </row>
    <row r="37" spans="1:5" s="98" customFormat="1" ht="15.75" customHeight="1">
      <c r="A37" s="97">
        <v>4410</v>
      </c>
      <c r="B37" s="37" t="s">
        <v>52</v>
      </c>
      <c r="C37" s="129"/>
      <c r="D37" s="119"/>
      <c r="E37" s="120">
        <v>2300</v>
      </c>
    </row>
    <row r="38" spans="1:5" s="98" customFormat="1" ht="18" customHeight="1">
      <c r="A38" s="140">
        <v>80195</v>
      </c>
      <c r="B38" s="141" t="s">
        <v>9</v>
      </c>
      <c r="C38" s="142"/>
      <c r="D38" s="143">
        <f>SUM(D39:D41)</f>
        <v>25547</v>
      </c>
      <c r="E38" s="144">
        <f>SUM(E39:E41)</f>
        <v>8000</v>
      </c>
    </row>
    <row r="39" spans="1:5" s="98" customFormat="1" ht="16.5" customHeight="1">
      <c r="A39" s="97">
        <v>4010</v>
      </c>
      <c r="B39" s="37" t="s">
        <v>56</v>
      </c>
      <c r="C39" s="129"/>
      <c r="D39" s="119">
        <v>22547</v>
      </c>
      <c r="E39" s="120"/>
    </row>
    <row r="40" spans="1:5" s="98" customFormat="1" ht="15" customHeight="1">
      <c r="A40" s="97">
        <v>4300</v>
      </c>
      <c r="B40" s="103" t="s">
        <v>12</v>
      </c>
      <c r="C40" s="129"/>
      <c r="D40" s="119">
        <v>3000</v>
      </c>
      <c r="E40" s="120">
        <v>3000</v>
      </c>
    </row>
    <row r="41" spans="1:5" s="98" customFormat="1" ht="18.75" customHeight="1" thickBot="1">
      <c r="A41" s="97">
        <v>6050</v>
      </c>
      <c r="B41" s="37" t="s">
        <v>71</v>
      </c>
      <c r="C41" s="129"/>
      <c r="D41" s="119"/>
      <c r="E41" s="120">
        <v>5000</v>
      </c>
    </row>
    <row r="42" spans="1:5" s="98" customFormat="1" ht="30.75" customHeight="1" thickBot="1" thickTop="1">
      <c r="A42" s="99">
        <v>853</v>
      </c>
      <c r="B42" s="136" t="s">
        <v>82</v>
      </c>
      <c r="C42" s="127" t="s">
        <v>37</v>
      </c>
      <c r="D42" s="122">
        <f>D43</f>
        <v>9755</v>
      </c>
      <c r="E42" s="123">
        <f>E43</f>
        <v>9755</v>
      </c>
    </row>
    <row r="43" spans="1:5" s="98" customFormat="1" ht="18" customHeight="1" thickTop="1">
      <c r="A43" s="100">
        <v>85395</v>
      </c>
      <c r="B43" s="138" t="s">
        <v>9</v>
      </c>
      <c r="C43" s="128"/>
      <c r="D43" s="125">
        <f>SUM(D44:D55)</f>
        <v>9755</v>
      </c>
      <c r="E43" s="126">
        <f>SUM(E44:E55)</f>
        <v>9755</v>
      </c>
    </row>
    <row r="44" spans="1:5" s="98" customFormat="1" ht="16.5" customHeight="1">
      <c r="A44" s="97">
        <v>4118</v>
      </c>
      <c r="B44" s="105" t="s">
        <v>62</v>
      </c>
      <c r="C44" s="129"/>
      <c r="D44" s="119">
        <v>411</v>
      </c>
      <c r="E44" s="120"/>
    </row>
    <row r="45" spans="1:5" s="98" customFormat="1" ht="17.25" customHeight="1">
      <c r="A45" s="97">
        <v>4119</v>
      </c>
      <c r="B45" s="105" t="s">
        <v>62</v>
      </c>
      <c r="C45" s="129"/>
      <c r="D45" s="119">
        <v>324</v>
      </c>
      <c r="E45" s="120"/>
    </row>
    <row r="46" spans="1:5" s="98" customFormat="1" ht="18" customHeight="1">
      <c r="A46" s="97">
        <v>4128</v>
      </c>
      <c r="B46" s="105" t="s">
        <v>63</v>
      </c>
      <c r="C46" s="129"/>
      <c r="D46" s="119">
        <v>66</v>
      </c>
      <c r="E46" s="120"/>
    </row>
    <row r="47" spans="1:5" s="98" customFormat="1" ht="16.5" customHeight="1">
      <c r="A47" s="97">
        <v>4129</v>
      </c>
      <c r="B47" s="105" t="s">
        <v>63</v>
      </c>
      <c r="C47" s="129"/>
      <c r="D47" s="119">
        <v>53</v>
      </c>
      <c r="E47" s="120"/>
    </row>
    <row r="48" spans="1:5" s="98" customFormat="1" ht="17.25" customHeight="1">
      <c r="A48" s="97">
        <v>4178</v>
      </c>
      <c r="B48" s="105" t="s">
        <v>51</v>
      </c>
      <c r="C48" s="129"/>
      <c r="D48" s="119"/>
      <c r="E48" s="120">
        <v>477</v>
      </c>
    </row>
    <row r="49" spans="1:5" s="98" customFormat="1" ht="15.75" customHeight="1">
      <c r="A49" s="97">
        <v>4179</v>
      </c>
      <c r="B49" s="105" t="s">
        <v>51</v>
      </c>
      <c r="C49" s="129"/>
      <c r="D49" s="119"/>
      <c r="E49" s="120">
        <v>377</v>
      </c>
    </row>
    <row r="50" spans="1:5" s="98" customFormat="1" ht="17.25" customHeight="1">
      <c r="A50" s="97">
        <v>4210</v>
      </c>
      <c r="B50" s="101" t="s">
        <v>11</v>
      </c>
      <c r="C50" s="129"/>
      <c r="D50" s="119"/>
      <c r="E50" s="120">
        <v>5000</v>
      </c>
    </row>
    <row r="51" spans="1:5" s="98" customFormat="1" ht="17.25" customHeight="1">
      <c r="A51" s="97">
        <v>4218</v>
      </c>
      <c r="B51" s="101" t="s">
        <v>11</v>
      </c>
      <c r="C51" s="129"/>
      <c r="D51" s="119">
        <v>3849</v>
      </c>
      <c r="E51" s="120"/>
    </row>
    <row r="52" spans="1:5" s="98" customFormat="1" ht="18" customHeight="1">
      <c r="A52" s="97">
        <v>4219</v>
      </c>
      <c r="B52" s="101" t="s">
        <v>11</v>
      </c>
      <c r="C52" s="129"/>
      <c r="D52" s="119">
        <v>52</v>
      </c>
      <c r="E52" s="120"/>
    </row>
    <row r="53" spans="1:5" s="98" customFormat="1" ht="15" customHeight="1">
      <c r="A53" s="97">
        <v>4300</v>
      </c>
      <c r="B53" s="103" t="s">
        <v>12</v>
      </c>
      <c r="C53" s="129"/>
      <c r="D53" s="119">
        <v>5000</v>
      </c>
      <c r="E53" s="120"/>
    </row>
    <row r="54" spans="1:5" s="98" customFormat="1" ht="16.5" customHeight="1">
      <c r="A54" s="97">
        <v>4308</v>
      </c>
      <c r="B54" s="103" t="s">
        <v>12</v>
      </c>
      <c r="C54" s="129"/>
      <c r="D54" s="119"/>
      <c r="E54" s="120">
        <v>3849</v>
      </c>
    </row>
    <row r="55" spans="1:5" s="98" customFormat="1" ht="18" customHeight="1" thickBot="1">
      <c r="A55" s="97">
        <v>4309</v>
      </c>
      <c r="B55" s="103" t="s">
        <v>12</v>
      </c>
      <c r="C55" s="129"/>
      <c r="D55" s="119"/>
      <c r="E55" s="120">
        <v>52</v>
      </c>
    </row>
    <row r="56" spans="1:5" s="98" customFormat="1" ht="28.5" customHeight="1" thickBot="1" thickTop="1">
      <c r="A56" s="99">
        <v>854</v>
      </c>
      <c r="B56" s="82" t="s">
        <v>38</v>
      </c>
      <c r="C56" s="127" t="s">
        <v>37</v>
      </c>
      <c r="D56" s="122">
        <f>D57+D60+D62</f>
        <v>36100</v>
      </c>
      <c r="E56" s="123">
        <f>E57+E60+E62</f>
        <v>38100</v>
      </c>
    </row>
    <row r="57" spans="1:5" s="98" customFormat="1" ht="20.25" customHeight="1" thickTop="1">
      <c r="A57" s="182">
        <v>85403</v>
      </c>
      <c r="B57" s="124" t="s">
        <v>69</v>
      </c>
      <c r="C57" s="183"/>
      <c r="D57" s="184">
        <f>D59</f>
        <v>800</v>
      </c>
      <c r="E57" s="185">
        <f>E58</f>
        <v>800</v>
      </c>
    </row>
    <row r="58" spans="1:5" s="98" customFormat="1" ht="29.25" customHeight="1">
      <c r="A58" s="190">
        <v>4360</v>
      </c>
      <c r="B58" s="103" t="s">
        <v>31</v>
      </c>
      <c r="C58" s="169"/>
      <c r="D58" s="191"/>
      <c r="E58" s="171">
        <v>800</v>
      </c>
    </row>
    <row r="59" spans="1:5" s="98" customFormat="1" ht="30" customHeight="1">
      <c r="A59" s="199">
        <v>4370</v>
      </c>
      <c r="B59" s="103" t="s">
        <v>32</v>
      </c>
      <c r="C59" s="200"/>
      <c r="D59" s="201">
        <v>800</v>
      </c>
      <c r="E59" s="202"/>
    </row>
    <row r="60" spans="1:5" s="98" customFormat="1" ht="18" customHeight="1">
      <c r="A60" s="186">
        <v>85415</v>
      </c>
      <c r="B60" s="141" t="s">
        <v>39</v>
      </c>
      <c r="C60" s="187"/>
      <c r="D60" s="188">
        <f>D61</f>
        <v>34100</v>
      </c>
      <c r="E60" s="189">
        <f>E61</f>
        <v>36100</v>
      </c>
    </row>
    <row r="61" spans="1:5" s="98" customFormat="1" ht="21" customHeight="1">
      <c r="A61" s="97">
        <v>3240</v>
      </c>
      <c r="B61" s="193" t="s">
        <v>40</v>
      </c>
      <c r="C61" s="169"/>
      <c r="D61" s="119">
        <v>34100</v>
      </c>
      <c r="E61" s="120">
        <v>36100</v>
      </c>
    </row>
    <row r="62" spans="1:5" s="98" customFormat="1" ht="17.25" customHeight="1">
      <c r="A62" s="140">
        <v>85495</v>
      </c>
      <c r="B62" s="196" t="s">
        <v>9</v>
      </c>
      <c r="C62" s="142"/>
      <c r="D62" s="197">
        <f>D63</f>
        <v>1200</v>
      </c>
      <c r="E62" s="144">
        <f>E64</f>
        <v>1200</v>
      </c>
    </row>
    <row r="63" spans="1:5" s="98" customFormat="1" ht="16.5" customHeight="1">
      <c r="A63" s="190">
        <v>4300</v>
      </c>
      <c r="B63" s="101" t="s">
        <v>12</v>
      </c>
      <c r="C63" s="169"/>
      <c r="D63" s="195">
        <v>1200</v>
      </c>
      <c r="E63" s="171"/>
    </row>
    <row r="64" spans="1:5" s="98" customFormat="1" ht="20.25" customHeight="1" thickBot="1">
      <c r="A64" s="97">
        <v>4410</v>
      </c>
      <c r="B64" s="203" t="s">
        <v>52</v>
      </c>
      <c r="C64" s="129"/>
      <c r="D64" s="194"/>
      <c r="E64" s="120">
        <v>1200</v>
      </c>
    </row>
    <row r="65" spans="1:5" s="67" customFormat="1" ht="23.25" customHeight="1" thickBot="1" thickTop="1">
      <c r="A65" s="78"/>
      <c r="B65" s="79" t="s">
        <v>13</v>
      </c>
      <c r="C65" s="65"/>
      <c r="D65" s="66">
        <f>D11+D15+D42+D56</f>
        <v>117702</v>
      </c>
      <c r="E65" s="49">
        <f>E11+E15+E42+E56</f>
        <v>89702</v>
      </c>
    </row>
    <row r="66" spans="1:5" s="53" customFormat="1" ht="17.25" thickBot="1" thickTop="1">
      <c r="A66" s="131"/>
      <c r="B66" s="132" t="s">
        <v>41</v>
      </c>
      <c r="C66" s="133"/>
      <c r="D66" s="134">
        <f>E65-D65</f>
        <v>-28000</v>
      </c>
      <c r="E66" s="135"/>
    </row>
    <row r="67" ht="16.5" thickTop="1"/>
  </sheetData>
  <printOptions horizontalCentered="1"/>
  <pageMargins left="0" right="0" top="0.984251968503937" bottom="0.984251968503937" header="0.5118110236220472" footer="0.5118110236220472"/>
  <pageSetup firstPageNumber="8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6" sqref="G6"/>
    </sheetView>
  </sheetViews>
  <sheetFormatPr defaultColWidth="9.00390625" defaultRowHeight="12.75"/>
  <cols>
    <col min="1" max="1" width="6.875" style="1" customWidth="1"/>
    <col min="2" max="2" width="38.125" style="1" customWidth="1"/>
    <col min="3" max="3" width="6.875" style="2" customWidth="1"/>
    <col min="4" max="4" width="16.375" style="1" customWidth="1"/>
    <col min="5" max="5" width="16.00390625" style="1" customWidth="1"/>
    <col min="6" max="6" width="10.00390625" style="1" customWidth="1"/>
    <col min="7" max="7" width="9.875" style="1" customWidth="1"/>
    <col min="8" max="16384" width="10.00390625" style="1" customWidth="1"/>
  </cols>
  <sheetData>
    <row r="1" ht="12.75" customHeight="1">
      <c r="D1" s="3" t="s">
        <v>19</v>
      </c>
    </row>
    <row r="2" spans="1:4" ht="12.75" customHeight="1">
      <c r="A2" s="4"/>
      <c r="B2" s="5"/>
      <c r="C2" s="6"/>
      <c r="D2" s="8" t="s">
        <v>109</v>
      </c>
    </row>
    <row r="3" spans="1:4" ht="12.75" customHeight="1">
      <c r="A3" s="4"/>
      <c r="B3" s="5"/>
      <c r="C3" s="6"/>
      <c r="D3" s="8" t="s">
        <v>20</v>
      </c>
    </row>
    <row r="4" spans="1:4" ht="12.75" customHeight="1">
      <c r="A4" s="4"/>
      <c r="B4" s="5"/>
      <c r="C4" s="6"/>
      <c r="D4" s="8" t="s">
        <v>108</v>
      </c>
    </row>
    <row r="5" spans="1:4" ht="22.5" customHeight="1">
      <c r="A5" s="4"/>
      <c r="B5" s="5"/>
      <c r="C5" s="6"/>
      <c r="D5" s="8"/>
    </row>
    <row r="6" spans="1:5" s="13" customFormat="1" ht="57.75" customHeight="1">
      <c r="A6" s="9" t="s">
        <v>92</v>
      </c>
      <c r="B6" s="10"/>
      <c r="C6" s="11"/>
      <c r="D6" s="12"/>
      <c r="E6" s="12"/>
    </row>
    <row r="7" spans="1:5" s="13" customFormat="1" ht="29.25" customHeight="1" thickBot="1">
      <c r="A7" s="9"/>
      <c r="B7" s="10"/>
      <c r="C7" s="14"/>
      <c r="E7" s="15" t="s">
        <v>0</v>
      </c>
    </row>
    <row r="8" spans="1:9" s="21" customFormat="1" ht="23.25" customHeight="1">
      <c r="A8" s="16" t="s">
        <v>1</v>
      </c>
      <c r="B8" s="17" t="s">
        <v>2</v>
      </c>
      <c r="C8" s="18" t="s">
        <v>3</v>
      </c>
      <c r="D8" s="244" t="s">
        <v>4</v>
      </c>
      <c r="E8" s="20"/>
      <c r="I8" s="43"/>
    </row>
    <row r="9" spans="1:5" s="21" customFormat="1" ht="12.75" customHeight="1">
      <c r="A9" s="22" t="s">
        <v>5</v>
      </c>
      <c r="B9" s="23"/>
      <c r="C9" s="24" t="s">
        <v>6</v>
      </c>
      <c r="D9" s="245" t="s">
        <v>8</v>
      </c>
      <c r="E9" s="25" t="s">
        <v>7</v>
      </c>
    </row>
    <row r="10" spans="1:5" s="29" customFormat="1" ht="9.75" customHeight="1" thickBot="1">
      <c r="A10" s="26">
        <v>1</v>
      </c>
      <c r="B10" s="27">
        <v>2</v>
      </c>
      <c r="C10" s="27">
        <v>3</v>
      </c>
      <c r="D10" s="246">
        <v>4</v>
      </c>
      <c r="E10" s="28">
        <v>5</v>
      </c>
    </row>
    <row r="11" spans="1:5" s="38" customFormat="1" ht="59.25" customHeight="1" thickBot="1" thickTop="1">
      <c r="A11" s="30">
        <v>751</v>
      </c>
      <c r="B11" s="41" t="s">
        <v>95</v>
      </c>
      <c r="C11" s="42" t="s">
        <v>83</v>
      </c>
      <c r="D11" s="247">
        <f>D12</f>
        <v>5780</v>
      </c>
      <c r="E11" s="32">
        <f>E12</f>
        <v>5780</v>
      </c>
    </row>
    <row r="12" spans="1:5" s="43" customFormat="1" ht="22.5" customHeight="1" thickTop="1">
      <c r="A12" s="140">
        <v>75113</v>
      </c>
      <c r="B12" s="177" t="s">
        <v>96</v>
      </c>
      <c r="C12" s="178"/>
      <c r="D12" s="143">
        <f>SUM(D13:D20)</f>
        <v>5780</v>
      </c>
      <c r="E12" s="144">
        <f>SUM(E13:E20)</f>
        <v>5780</v>
      </c>
    </row>
    <row r="13" spans="1:5" s="98" customFormat="1" ht="18.75" customHeight="1">
      <c r="A13" s="97">
        <v>4110</v>
      </c>
      <c r="B13" s="105" t="s">
        <v>62</v>
      </c>
      <c r="C13" s="231"/>
      <c r="D13" s="119"/>
      <c r="E13" s="120">
        <v>629</v>
      </c>
    </row>
    <row r="14" spans="1:5" s="98" customFormat="1" ht="15.75" customHeight="1">
      <c r="A14" s="97">
        <v>4120</v>
      </c>
      <c r="B14" s="105" t="s">
        <v>63</v>
      </c>
      <c r="C14" s="231"/>
      <c r="D14" s="119"/>
      <c r="E14" s="120">
        <v>101</v>
      </c>
    </row>
    <row r="15" spans="1:5" s="98" customFormat="1" ht="18.75" customHeight="1">
      <c r="A15" s="97">
        <v>4170</v>
      </c>
      <c r="B15" s="37" t="s">
        <v>51</v>
      </c>
      <c r="C15" s="231"/>
      <c r="D15" s="119"/>
      <c r="E15" s="120">
        <v>3370</v>
      </c>
    </row>
    <row r="16" spans="1:5" s="98" customFormat="1" ht="15.75" customHeight="1">
      <c r="A16" s="97">
        <v>4210</v>
      </c>
      <c r="B16" s="37" t="s">
        <v>11</v>
      </c>
      <c r="C16" s="231"/>
      <c r="D16" s="119">
        <v>2760</v>
      </c>
      <c r="E16" s="120"/>
    </row>
    <row r="17" spans="1:5" s="98" customFormat="1" ht="18.75" customHeight="1">
      <c r="A17" s="97">
        <v>4300</v>
      </c>
      <c r="B17" s="37" t="s">
        <v>12</v>
      </c>
      <c r="C17" s="231"/>
      <c r="D17" s="119"/>
      <c r="E17" s="120">
        <v>120</v>
      </c>
    </row>
    <row r="18" spans="1:5" s="98" customFormat="1" ht="35.25" customHeight="1">
      <c r="A18" s="97">
        <v>4370</v>
      </c>
      <c r="B18" s="103" t="s">
        <v>32</v>
      </c>
      <c r="C18" s="231"/>
      <c r="D18" s="119">
        <v>200</v>
      </c>
      <c r="E18" s="120"/>
    </row>
    <row r="19" spans="1:5" s="43" customFormat="1" ht="32.25" customHeight="1">
      <c r="A19" s="35">
        <v>4740</v>
      </c>
      <c r="B19" s="103" t="s">
        <v>90</v>
      </c>
      <c r="C19" s="39"/>
      <c r="D19" s="248">
        <v>2820</v>
      </c>
      <c r="E19" s="36"/>
    </row>
    <row r="20" spans="1:5" s="43" customFormat="1" ht="33.75" customHeight="1" thickBot="1">
      <c r="A20" s="35">
        <v>4750</v>
      </c>
      <c r="B20" s="103" t="s">
        <v>16</v>
      </c>
      <c r="C20" s="39"/>
      <c r="D20" s="248"/>
      <c r="E20" s="36">
        <v>1560</v>
      </c>
    </row>
    <row r="21" spans="1:5" s="38" customFormat="1" ht="26.25" customHeight="1" thickBot="1" thickTop="1">
      <c r="A21" s="46"/>
      <c r="B21" s="47" t="s">
        <v>13</v>
      </c>
      <c r="C21" s="48"/>
      <c r="D21" s="249">
        <f>D11</f>
        <v>5780</v>
      </c>
      <c r="E21" s="90">
        <f>E11</f>
        <v>5780</v>
      </c>
    </row>
    <row r="22" spans="1:5" s="38" customFormat="1" ht="15" thickTop="1">
      <c r="A22" s="50"/>
      <c r="B22" s="50"/>
      <c r="C22" s="51"/>
      <c r="D22" s="50"/>
      <c r="E22" s="50"/>
    </row>
    <row r="23" spans="1:5" s="38" customFormat="1" ht="14.25">
      <c r="A23" s="50"/>
      <c r="B23" s="50"/>
      <c r="C23" s="51"/>
      <c r="D23" s="50"/>
      <c r="E23" s="50"/>
    </row>
    <row r="24" spans="1:5" s="38" customFormat="1" ht="14.25">
      <c r="A24" s="50"/>
      <c r="B24" s="50"/>
      <c r="C24" s="51"/>
      <c r="D24" s="50"/>
      <c r="E24" s="50"/>
    </row>
    <row r="25" spans="1:5" s="38" customFormat="1" ht="14.25">
      <c r="A25" s="50"/>
      <c r="B25" s="50"/>
      <c r="C25" s="51"/>
      <c r="D25" s="50"/>
      <c r="E25" s="50"/>
    </row>
    <row r="26" spans="1:5" s="38" customFormat="1" ht="14.25">
      <c r="A26" s="50"/>
      <c r="B26" s="50"/>
      <c r="C26" s="51"/>
      <c r="D26" s="50"/>
      <c r="E26" s="50"/>
    </row>
    <row r="27" spans="1:5" s="43" customFormat="1" ht="15">
      <c r="A27" s="50"/>
      <c r="B27" s="50"/>
      <c r="C27" s="51"/>
      <c r="D27" s="50"/>
      <c r="E27" s="50"/>
    </row>
    <row r="28" spans="1:5" s="43" customFormat="1" ht="15.75">
      <c r="A28" s="1"/>
      <c r="B28" s="1"/>
      <c r="C28" s="2"/>
      <c r="D28" s="1"/>
      <c r="E28" s="1"/>
    </row>
    <row r="29" spans="1:5" s="43" customFormat="1" ht="15.75">
      <c r="A29" s="1"/>
      <c r="B29" s="1"/>
      <c r="C29" s="2"/>
      <c r="D29" s="1"/>
      <c r="E29" s="1"/>
    </row>
    <row r="30" spans="1:5" s="52" customFormat="1" ht="15.75">
      <c r="A30" s="1"/>
      <c r="B30" s="1"/>
      <c r="C30" s="2"/>
      <c r="D30" s="1"/>
      <c r="E30" s="1"/>
    </row>
    <row r="31" spans="1:5" s="53" customFormat="1" ht="15.75">
      <c r="A31" s="1"/>
      <c r="B31" s="1"/>
      <c r="C31" s="2"/>
      <c r="D31" s="1"/>
      <c r="E31" s="1"/>
    </row>
    <row r="32" spans="1:5" s="50" customFormat="1" ht="15.75">
      <c r="A32" s="1"/>
      <c r="B32" s="1"/>
      <c r="C32" s="2"/>
      <c r="D32" s="1"/>
      <c r="E32" s="1"/>
    </row>
    <row r="33" spans="1:5" s="50" customFormat="1" ht="15.75">
      <c r="A33" s="1"/>
      <c r="B33" s="1"/>
      <c r="C33" s="2"/>
      <c r="D33" s="1"/>
      <c r="E33" s="1"/>
    </row>
    <row r="34" spans="1:5" s="50" customFormat="1" ht="15.75">
      <c r="A34" s="1"/>
      <c r="B34" s="1"/>
      <c r="C34" s="2"/>
      <c r="D34" s="1"/>
      <c r="E34" s="1"/>
    </row>
    <row r="35" spans="1:5" s="50" customFormat="1" ht="15.75">
      <c r="A35" s="1"/>
      <c r="B35" s="1"/>
      <c r="C35" s="2"/>
      <c r="D35" s="1"/>
      <c r="E35" s="1"/>
    </row>
    <row r="36" spans="1:5" s="50" customFormat="1" ht="15.75">
      <c r="A36" s="1"/>
      <c r="B36" s="1"/>
      <c r="C36" s="2"/>
      <c r="D36" s="1"/>
      <c r="E36" s="1"/>
    </row>
    <row r="37" spans="1:5" s="50" customFormat="1" ht="15.75">
      <c r="A37" s="1"/>
      <c r="B37" s="1"/>
      <c r="C37" s="2"/>
      <c r="D37" s="1"/>
      <c r="E37" s="1"/>
    </row>
    <row r="38" spans="1:5" s="50" customFormat="1" ht="15.75">
      <c r="A38" s="1"/>
      <c r="B38" s="1"/>
      <c r="C38" s="2"/>
      <c r="D38" s="1"/>
      <c r="E38" s="1"/>
    </row>
  </sheetData>
  <printOptions/>
  <pageMargins left="0.75" right="0.75" top="1" bottom="1" header="0.5" footer="0.5"/>
  <pageSetup firstPageNumber="10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6" sqref="G6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2" customWidth="1"/>
    <col min="4" max="5" width="17.125" style="1" customWidth="1"/>
    <col min="6" max="16384" width="10.00390625" style="1" customWidth="1"/>
  </cols>
  <sheetData>
    <row r="1" spans="3:6" s="13" customFormat="1" ht="13.5" customHeight="1">
      <c r="C1" s="68"/>
      <c r="D1" s="3" t="s">
        <v>76</v>
      </c>
      <c r="F1" s="1"/>
    </row>
    <row r="2" spans="1:6" s="13" customFormat="1" ht="13.5" customHeight="1">
      <c r="A2" s="69"/>
      <c r="B2" s="70"/>
      <c r="C2" s="14"/>
      <c r="D2" s="8" t="s">
        <v>109</v>
      </c>
      <c r="F2" s="1"/>
    </row>
    <row r="3" spans="1:6" s="13" customFormat="1" ht="13.5" customHeight="1">
      <c r="A3" s="69"/>
      <c r="B3" s="70"/>
      <c r="C3" s="14"/>
      <c r="D3" s="8" t="s">
        <v>20</v>
      </c>
      <c r="F3" s="1"/>
    </row>
    <row r="4" spans="1:6" s="13" customFormat="1" ht="13.5" customHeight="1">
      <c r="A4" s="69"/>
      <c r="B4" s="70"/>
      <c r="C4" s="14"/>
      <c r="D4" s="8" t="s">
        <v>108</v>
      </c>
      <c r="F4" s="1"/>
    </row>
    <row r="5" spans="1:6" s="13" customFormat="1" ht="27" customHeight="1">
      <c r="A5" s="69"/>
      <c r="B5" s="70"/>
      <c r="C5" s="14"/>
      <c r="D5" s="11"/>
      <c r="E5" s="8"/>
      <c r="F5" s="3"/>
    </row>
    <row r="6" spans="1:6" s="13" customFormat="1" ht="75">
      <c r="A6" s="9" t="s">
        <v>42</v>
      </c>
      <c r="B6" s="10"/>
      <c r="C6" s="11"/>
      <c r="D6" s="11"/>
      <c r="E6" s="71"/>
      <c r="F6" s="3"/>
    </row>
    <row r="7" spans="1:6" s="13" customFormat="1" ht="36.75" customHeight="1" thickBot="1">
      <c r="A7" s="9"/>
      <c r="B7" s="10"/>
      <c r="C7" s="14"/>
      <c r="D7" s="11"/>
      <c r="E7" s="71" t="s">
        <v>0</v>
      </c>
      <c r="F7" s="3"/>
    </row>
    <row r="8" spans="1:5" s="21" customFormat="1" ht="27" customHeight="1">
      <c r="A8" s="72" t="s">
        <v>1</v>
      </c>
      <c r="B8" s="17" t="s">
        <v>2</v>
      </c>
      <c r="C8" s="18" t="s">
        <v>3</v>
      </c>
      <c r="D8" s="106" t="s">
        <v>35</v>
      </c>
      <c r="E8" s="20" t="s">
        <v>4</v>
      </c>
    </row>
    <row r="9" spans="1:5" s="21" customFormat="1" ht="13.5" customHeight="1">
      <c r="A9" s="73" t="s">
        <v>5</v>
      </c>
      <c r="B9" s="23"/>
      <c r="C9" s="24" t="s">
        <v>6</v>
      </c>
      <c r="D9" s="107" t="s">
        <v>7</v>
      </c>
      <c r="E9" s="108" t="s">
        <v>7</v>
      </c>
    </row>
    <row r="10" spans="1:5" s="29" customFormat="1" ht="12" thickBot="1">
      <c r="A10" s="74">
        <v>1</v>
      </c>
      <c r="B10" s="75">
        <v>2</v>
      </c>
      <c r="C10" s="75">
        <v>3</v>
      </c>
      <c r="D10" s="109">
        <v>4</v>
      </c>
      <c r="E10" s="110">
        <v>5</v>
      </c>
    </row>
    <row r="11" spans="1:5" s="29" customFormat="1" ht="36.75" customHeight="1" thickBot="1" thickTop="1">
      <c r="A11" s="81" t="s">
        <v>14</v>
      </c>
      <c r="B11" s="82" t="s">
        <v>15</v>
      </c>
      <c r="C11" s="83" t="s">
        <v>23</v>
      </c>
      <c r="D11" s="111">
        <f>D12</f>
        <v>75369</v>
      </c>
      <c r="E11" s="112">
        <f>E12</f>
        <v>75369</v>
      </c>
    </row>
    <row r="12" spans="1:5" s="29" customFormat="1" ht="29.25" thickTop="1">
      <c r="A12" s="84" t="s">
        <v>21</v>
      </c>
      <c r="B12" s="85" t="s">
        <v>22</v>
      </c>
      <c r="C12" s="86"/>
      <c r="D12" s="113">
        <f>D13</f>
        <v>75369</v>
      </c>
      <c r="E12" s="114">
        <f>SUM(E13:E16)</f>
        <v>75369</v>
      </c>
    </row>
    <row r="13" spans="1:5" s="29" customFormat="1" ht="75">
      <c r="A13" s="35">
        <v>2110</v>
      </c>
      <c r="B13" s="44" t="s">
        <v>24</v>
      </c>
      <c r="C13" s="64"/>
      <c r="D13" s="115">
        <v>75369</v>
      </c>
      <c r="E13" s="116"/>
    </row>
    <row r="14" spans="1:5" s="29" customFormat="1" ht="20.25" customHeight="1">
      <c r="A14" s="35">
        <v>4210</v>
      </c>
      <c r="B14" s="89" t="s">
        <v>11</v>
      </c>
      <c r="C14" s="91"/>
      <c r="D14" s="115"/>
      <c r="E14" s="116">
        <v>57369</v>
      </c>
    </row>
    <row r="15" spans="1:5" s="29" customFormat="1" ht="33.75" customHeight="1">
      <c r="A15" s="35">
        <v>4370</v>
      </c>
      <c r="B15" s="103" t="s">
        <v>32</v>
      </c>
      <c r="C15" s="91"/>
      <c r="D15" s="115"/>
      <c r="E15" s="116">
        <v>10000</v>
      </c>
    </row>
    <row r="16" spans="1:5" s="29" customFormat="1" ht="36.75" customHeight="1" thickBot="1">
      <c r="A16" s="35">
        <v>4750</v>
      </c>
      <c r="B16" s="104" t="s">
        <v>16</v>
      </c>
      <c r="C16" s="91"/>
      <c r="D16" s="115"/>
      <c r="E16" s="116">
        <v>8000</v>
      </c>
    </row>
    <row r="17" spans="1:5" s="67" customFormat="1" ht="24" customHeight="1" thickBot="1" thickTop="1">
      <c r="A17" s="46"/>
      <c r="B17" s="47" t="s">
        <v>13</v>
      </c>
      <c r="C17" s="76"/>
      <c r="D17" s="117">
        <f>D11</f>
        <v>75369</v>
      </c>
      <c r="E17" s="118">
        <f>E11</f>
        <v>75369</v>
      </c>
    </row>
    <row r="18" ht="16.5" thickTop="1"/>
    <row r="19" ht="15.75">
      <c r="B19" s="77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7.875" style="1" customWidth="1"/>
    <col min="2" max="2" width="39.75390625" style="1" customWidth="1"/>
    <col min="3" max="3" width="7.00390625" style="1" customWidth="1"/>
    <col min="4" max="5" width="17.125" style="1" customWidth="1"/>
    <col min="6" max="16384" width="10.00390625" style="1" customWidth="1"/>
  </cols>
  <sheetData>
    <row r="1" spans="2:4" ht="13.5" customHeight="1">
      <c r="B1" s="54"/>
      <c r="C1" s="3"/>
      <c r="D1" s="3" t="s">
        <v>84</v>
      </c>
    </row>
    <row r="2" spans="1:4" ht="13.5" customHeight="1">
      <c r="A2" s="4"/>
      <c r="B2" s="5"/>
      <c r="C2" s="8"/>
      <c r="D2" s="8" t="s">
        <v>109</v>
      </c>
    </row>
    <row r="3" spans="1:4" ht="13.5" customHeight="1">
      <c r="A3" s="4"/>
      <c r="B3" s="5"/>
      <c r="C3" s="8"/>
      <c r="D3" s="8" t="s">
        <v>20</v>
      </c>
    </row>
    <row r="4" spans="1:4" ht="13.5" customHeight="1">
      <c r="A4" s="4"/>
      <c r="B4" s="5"/>
      <c r="C4" s="8"/>
      <c r="D4" s="8" t="s">
        <v>108</v>
      </c>
    </row>
    <row r="5" spans="1:4" ht="18.75" customHeight="1">
      <c r="A5" s="4"/>
      <c r="B5" s="5"/>
      <c r="C5" s="8"/>
      <c r="D5" s="7"/>
    </row>
    <row r="6" spans="1:5" s="13" customFormat="1" ht="86.25" customHeight="1">
      <c r="A6" s="9" t="s">
        <v>102</v>
      </c>
      <c r="B6" s="10"/>
      <c r="C6" s="11"/>
      <c r="D6" s="11"/>
      <c r="E6" s="11"/>
    </row>
    <row r="7" spans="1:5" s="13" customFormat="1" ht="33" customHeight="1" thickBot="1">
      <c r="A7" s="9"/>
      <c r="B7" s="10"/>
      <c r="C7" s="11"/>
      <c r="D7" s="11"/>
      <c r="E7" s="55" t="s">
        <v>0</v>
      </c>
    </row>
    <row r="8" spans="1:5" s="21" customFormat="1" ht="21" customHeight="1">
      <c r="A8" s="16" t="s">
        <v>1</v>
      </c>
      <c r="B8" s="17" t="s">
        <v>2</v>
      </c>
      <c r="C8" s="18" t="s">
        <v>3</v>
      </c>
      <c r="D8" s="207" t="s">
        <v>35</v>
      </c>
      <c r="E8" s="147" t="s">
        <v>4</v>
      </c>
    </row>
    <row r="9" spans="1:5" s="21" customFormat="1" ht="15.75" customHeight="1">
      <c r="A9" s="56" t="s">
        <v>5</v>
      </c>
      <c r="B9" s="57"/>
      <c r="C9" s="58" t="s">
        <v>6</v>
      </c>
      <c r="D9" s="148" t="s">
        <v>7</v>
      </c>
      <c r="E9" s="208" t="s">
        <v>7</v>
      </c>
    </row>
    <row r="10" spans="1:5" s="29" customFormat="1" ht="12" thickBot="1">
      <c r="A10" s="26">
        <v>1</v>
      </c>
      <c r="B10" s="61">
        <v>2</v>
      </c>
      <c r="C10" s="27">
        <v>3</v>
      </c>
      <c r="D10" s="109">
        <v>4</v>
      </c>
      <c r="E10" s="110">
        <v>5</v>
      </c>
    </row>
    <row r="11" spans="1:5" s="98" customFormat="1" ht="36" customHeight="1" thickBot="1" thickTop="1">
      <c r="A11" s="99">
        <v>921</v>
      </c>
      <c r="B11" s="204" t="s">
        <v>73</v>
      </c>
      <c r="C11" s="127" t="s">
        <v>49</v>
      </c>
      <c r="D11" s="209">
        <f>D12</f>
        <v>68000</v>
      </c>
      <c r="E11" s="210">
        <f>E12</f>
        <v>68000</v>
      </c>
    </row>
    <row r="12" spans="1:5" s="98" customFormat="1" ht="20.25" customHeight="1" thickTop="1">
      <c r="A12" s="100">
        <v>92106</v>
      </c>
      <c r="B12" s="85" t="s">
        <v>74</v>
      </c>
      <c r="C12" s="128"/>
      <c r="D12" s="211">
        <f>D13</f>
        <v>68000</v>
      </c>
      <c r="E12" s="212">
        <f>E14</f>
        <v>68000</v>
      </c>
    </row>
    <row r="13" spans="1:5" s="98" customFormat="1" ht="62.25" customHeight="1">
      <c r="A13" s="190">
        <v>6420</v>
      </c>
      <c r="B13" s="205" t="s">
        <v>75</v>
      </c>
      <c r="C13" s="169"/>
      <c r="D13" s="213">
        <v>68000</v>
      </c>
      <c r="E13" s="214"/>
    </row>
    <row r="14" spans="1:5" s="98" customFormat="1" ht="63" customHeight="1" thickBot="1">
      <c r="A14" s="121">
        <v>6220</v>
      </c>
      <c r="B14" s="206" t="s">
        <v>93</v>
      </c>
      <c r="C14" s="130"/>
      <c r="D14" s="215"/>
      <c r="E14" s="216">
        <v>68000</v>
      </c>
    </row>
    <row r="15" spans="1:5" s="67" customFormat="1" ht="23.25" customHeight="1" thickBot="1" thickTop="1">
      <c r="A15" s="78"/>
      <c r="B15" s="79" t="s">
        <v>13</v>
      </c>
      <c r="C15" s="65"/>
      <c r="D15" s="217">
        <f>D11</f>
        <v>68000</v>
      </c>
      <c r="E15" s="218">
        <f>E11</f>
        <v>68000</v>
      </c>
    </row>
    <row r="16" ht="16.5" thickTop="1"/>
  </sheetData>
  <printOptions horizontalCentered="1"/>
  <pageMargins left="0.1968503937007874" right="0.1968503937007874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2009-07-01T09:11:15Z</cp:lastPrinted>
  <dcterms:created xsi:type="dcterms:W3CDTF">2008-07-23T10:22:58Z</dcterms:created>
  <dcterms:modified xsi:type="dcterms:W3CDTF">2009-07-03T08:08:23Z</dcterms:modified>
  <cp:category/>
  <cp:version/>
  <cp:contentType/>
  <cp:contentStatus/>
</cp:coreProperties>
</file>