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Zal nr 1" sheetId="1" r:id="rId1"/>
    <sheet name="Zal nr 2" sheetId="2" r:id="rId2"/>
    <sheet name="Zal nr 3" sheetId="3" r:id="rId3"/>
  </sheets>
  <definedNames>
    <definedName name="_xlnm.Print_Titles" localSheetId="0">'Zal nr 1'!$8:$10</definedName>
    <definedName name="_xlnm.Print_Titles" localSheetId="1">'Zal nr 2'!$8:$10</definedName>
    <definedName name="_xlnm.Print_Titles" localSheetId="2">'Zal nr 3'!$8:$10</definedName>
  </definedNames>
  <calcPr fullCalcOnLoad="1"/>
</workbook>
</file>

<file path=xl/sharedStrings.xml><?xml version="1.0" encoding="utf-8"?>
<sst xmlns="http://schemas.openxmlformats.org/spreadsheetml/2006/main" count="207" uniqueCount="114">
  <si>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</si>
  <si>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</si>
  <si>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</si>
  <si>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</si>
  <si>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</si>
  <si>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</si>
  <si>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</si>
  <si>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</si>
  <si>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</si>
  <si>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</si>
  <si>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</si>
  <si>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TRANSPORT I ŁĄCZNOŚĆ</t>
  </si>
  <si>
    <t>IK</t>
  </si>
  <si>
    <t>Pozostała działalność</t>
  </si>
  <si>
    <t>ADMINISTRACJA PUBLICZNA</t>
  </si>
  <si>
    <t>Zakup materiałów i wyposażenia</t>
  </si>
  <si>
    <t>Wynagrodzenia bezosobowe</t>
  </si>
  <si>
    <t>Zakup usług pozostałych</t>
  </si>
  <si>
    <t>OŚWIATA I WYCHOWANIE</t>
  </si>
  <si>
    <t>E</t>
  </si>
  <si>
    <t>Zakup pomocy naukowych, dydaktycznych i książek</t>
  </si>
  <si>
    <t>POMOC SPOŁECZNA</t>
  </si>
  <si>
    <t>KS</t>
  </si>
  <si>
    <t>Składki na ubezpieczenia społeczne</t>
  </si>
  <si>
    <t>KULTURA I OCHRONA DZIEDZICTWA NARODOWEGO</t>
  </si>
  <si>
    <t>OGÓŁEM</t>
  </si>
  <si>
    <t>per saldo</t>
  </si>
  <si>
    <t>Załącznik nr 2 do Zarządzenia</t>
  </si>
  <si>
    <t>ZMIANY  PLANU  DOCHODÓW I  WYDATKÓW NA  ZADANIA  ZLECONE POWIATOWI  Z ZAKRESU ADMINISTRACJI RZĄDOWEJ                                                                             W  2008  ROKU</t>
  </si>
  <si>
    <t>Wydatki inwestycyjne jednostek budżetowych</t>
  </si>
  <si>
    <t>Wynagrodzenie osobowe pracowników</t>
  </si>
  <si>
    <t>Zakup energii</t>
  </si>
  <si>
    <t>Dotacje celowe otrzymane z budżetu państwa na realizację  zadań bieżących z zakresu administracji rządowej oraz inne zadania zlecone ustawami realizowane przez powiat</t>
  </si>
  <si>
    <t>Składki na FP</t>
  </si>
  <si>
    <t>Urząd Miejski</t>
  </si>
  <si>
    <t>Zakup usług remontowych</t>
  </si>
  <si>
    <t>DZIAŁALNOŚĆ USŁUGOWA</t>
  </si>
  <si>
    <t>A</t>
  </si>
  <si>
    <t>Nadzór budowlany</t>
  </si>
  <si>
    <t>754</t>
  </si>
  <si>
    <t>BEZPIECZEŃSTWO PUBLICZNE I OCHRONA PRZECIWPOŻAROWA</t>
  </si>
  <si>
    <t>BZK</t>
  </si>
  <si>
    <t>75411</t>
  </si>
  <si>
    <t>Komendy powiatowe Państwowej Straży Pożarnej</t>
  </si>
  <si>
    <t>Zakup usług dostępu do sieci Internet</t>
  </si>
  <si>
    <t>Zakup akcesoriów komputerowych, w tym programów i licencji</t>
  </si>
  <si>
    <t>Zakup materiałów papierniczych do sprzętu drukarskiego i urządzeń kserograficznych</t>
  </si>
  <si>
    <t>POZOSTAŁE ZADANIA W ZAKRESIE POLITYKI SPOŁECZNEJ</t>
  </si>
  <si>
    <t>Drogi wewnętrzne</t>
  </si>
  <si>
    <t>Rodziny zastępcze</t>
  </si>
  <si>
    <t>Świadczenia społeczne</t>
  </si>
  <si>
    <t>GOSPODARKA KOMUNALNA I OCHRONA ŚRODOWISKA</t>
  </si>
  <si>
    <t>Teatry</t>
  </si>
  <si>
    <t>ZMIANY  PLANU  DOCHODÓW  I  WYDATKÓW   NA  ZADANIA  WŁASNE   POWIATU  W  2008  ROKU</t>
  </si>
  <si>
    <t>Gospodarka ściekowa i ochrona wód</t>
  </si>
  <si>
    <t>Dokształcanie i doskonalenie nauczycieli</t>
  </si>
  <si>
    <t>EDUKACYJNA OPIEKA WYCHOWAWCZA</t>
  </si>
  <si>
    <t>Wydatki osobowe niezaliczone do wynagrodzeń</t>
  </si>
  <si>
    <t>Wynagrodzenia osobowe pracowników</t>
  </si>
  <si>
    <t>Wpłaty na PFRON</t>
  </si>
  <si>
    <t>Opłaty z tytułu zakupu usług telekomunikacyjnych telefonii stacjonarnej</t>
  </si>
  <si>
    <t>Podróże służbowe krajowe</t>
  </si>
  <si>
    <t>Dotacje celowe przekazane z budżetu państwa na realizację inwestycji i zakupów inwestycyjnych własnych powiatu</t>
  </si>
  <si>
    <t>BHP</t>
  </si>
  <si>
    <t>OA</t>
  </si>
  <si>
    <t>Biblioteki</t>
  </si>
  <si>
    <t>Dotacja podmiotowa z budżetu dla samorządowej instytucji kultury</t>
  </si>
  <si>
    <t>realizacja projektów dofinansowanych ze środków zewnętrznych</t>
  </si>
  <si>
    <t>zakup wyposażenia</t>
  </si>
  <si>
    <t>Drogi publiczne w miastach na prawach powiatu</t>
  </si>
  <si>
    <t>Oczyszczanie miast i wsi</t>
  </si>
  <si>
    <t>Oświatlenie ulic, placów i dróg</t>
  </si>
  <si>
    <t>"Szkoły zawodowe dodają skrzydeł"</t>
  </si>
  <si>
    <t>Licea ogólnokształcące</t>
  </si>
  <si>
    <t>Licea profilowane</t>
  </si>
  <si>
    <t>Szkoły zawodowe</t>
  </si>
  <si>
    <t>Zakup usług obejmujących wykonanie ekspertyz, analiz i opinii</t>
  </si>
  <si>
    <t>Szkolenia pracowników niebędących członkami korpusu służby cywilnej</t>
  </si>
  <si>
    <t>Poradnie psychologiczno-pedagogiczne, w tym poradnie specjalistyczne</t>
  </si>
  <si>
    <t>Placówki wychowania pozaszkolnego</t>
  </si>
  <si>
    <t>Internaty i bursy szkolne</t>
  </si>
  <si>
    <t>Opłaty z tytułu zakupu usług telekomunikacyjnych telefonii komórkowej</t>
  </si>
  <si>
    <t>Podróże służbowe zagraniczne</t>
  </si>
  <si>
    <t>Nagrody o charakterze szczególnym niezaliczone do wynagrodzeń</t>
  </si>
  <si>
    <t>Odpis na ZFŚS</t>
  </si>
  <si>
    <t xml:space="preserve">Dotacja podmiotowa z budżetu dla publicznej jednostki systemu oświaty prowadzonej przez osobę prawną inną niż jednostka samorządu terytorialnego lub przez osobę fizyczną </t>
  </si>
  <si>
    <r>
      <t xml:space="preserve">Wydatki inwestycyjne jednostek budżetowych - </t>
    </r>
    <r>
      <rPr>
        <i/>
        <sz val="10"/>
        <rFont val="Times New Roman"/>
        <family val="1"/>
      </rPr>
      <t>monitoring wizyjny w szkołach</t>
    </r>
  </si>
  <si>
    <t>Modernizacja i wyposażenie Internatu Zespołu Szkół Nr 10</t>
  </si>
  <si>
    <t>Modernizacja i wyposażenie hali sportowej Zespołu Szkół Nr 1</t>
  </si>
  <si>
    <r>
      <t xml:space="preserve">Wydatki inwestycyjne jednostek budżetowych - </t>
    </r>
    <r>
      <rPr>
        <i/>
        <sz val="10"/>
        <rFont val="Times New Roman"/>
        <family val="1"/>
      </rPr>
      <t>Modernizacja i wyposażenie Bursy Międzyszkolnej</t>
    </r>
  </si>
  <si>
    <t>6050</t>
  </si>
  <si>
    <t>Promocja jednostek samorządu terytorialnego</t>
  </si>
  <si>
    <t xml:space="preserve">                Prezydenta Miasta Koszalina</t>
  </si>
  <si>
    <t>z dnia 30 września 2008 r.</t>
  </si>
  <si>
    <t xml:space="preserve">                z dnia 30 września 2008 r.</t>
  </si>
  <si>
    <t xml:space="preserve">                Załącznik nr 3 do Zarządzenia</t>
  </si>
  <si>
    <t>Nr 268 / 1107/ 08</t>
  </si>
  <si>
    <t xml:space="preserve">                Nr 268 / 1107 / 08</t>
  </si>
  <si>
    <t>R</t>
  </si>
  <si>
    <t>Drogi publiczne gminne</t>
  </si>
  <si>
    <r>
      <t>Wydatki inwestycyjne jednostek budżetowych</t>
    </r>
    <r>
      <rPr>
        <sz val="11"/>
        <rFont val="Times New Roman"/>
        <family val="1"/>
      </rPr>
      <t xml:space="preserve"> - </t>
    </r>
    <r>
      <rPr>
        <i/>
        <sz val="10"/>
        <rFont val="Times New Roman"/>
        <family val="1"/>
      </rPr>
      <t>Przebudowa rejonu ulic Gnieźnieńska - 4 Marca - Połczyńska (ul. Sybiraków)</t>
    </r>
  </si>
  <si>
    <r>
      <t>Wydatki inwestycyjne jednostek budżetowych</t>
    </r>
    <r>
      <rPr>
        <sz val="11"/>
        <rFont val="Times New Roman"/>
        <family val="1"/>
      </rPr>
      <t xml:space="preserve"> - </t>
    </r>
    <r>
      <rPr>
        <i/>
        <sz val="10"/>
        <rFont val="Times New Roman"/>
        <family val="1"/>
      </rPr>
      <t>Przebudowa Rynku Staromiejskiego</t>
    </r>
  </si>
  <si>
    <t>ZMIANY  W  PLANIE  WYDATKÓW   NA   ZADANIA   WŁASNE  GMINY  W  2008  ROKU</t>
  </si>
  <si>
    <t>z dnia      października  2008 r.</t>
  </si>
  <si>
    <t>Nr       /       / 08</t>
  </si>
  <si>
    <t>Uzbrojenie ul. Manowskiej</t>
  </si>
  <si>
    <t>Uzbrojenie ul. Szmaragdowej i Rubinowej</t>
  </si>
  <si>
    <t>Wydatki inwestycyjne jednostek budżetowych - Inwestycyjne Inicjatywy Społeczne</t>
  </si>
  <si>
    <t>Wydatki inwestycyjne jednostek budżetowych - Dokumentacja pod przyszłe inwestycje</t>
  </si>
  <si>
    <t>Uzbrojenie terenu pod ogród działkowy przy ul. Władysława IV w Koszalinie</t>
  </si>
  <si>
    <t>Boiska sportowe przy Szkole Podstawowej Nr 18</t>
  </si>
  <si>
    <t xml:space="preserve">Boiska sportowe na Osiedlu Wenedów </t>
  </si>
  <si>
    <t>ul. Chałubińskiego - Leśna</t>
  </si>
  <si>
    <t>Załącznik do Zarządzenia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</si>
</sst>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20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0" fontId="12" fillId="0" borderId="19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4" xfId="0" applyNumberFormat="1" applyFont="1" applyFill="1" applyBorder="1" applyAlignment="1" applyProtection="1">
      <alignment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2" fillId="0" borderId="12" xfId="0" applyNumberFormat="1" applyFont="1" applyFill="1" applyBorder="1" applyAlignment="1" applyProtection="1">
      <alignment vertical="center" wrapText="1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7" xfId="0" applyNumberFormat="1" applyFont="1" applyFill="1" applyBorder="1" applyAlignment="1" applyProtection="1">
      <alignment horizontal="center" vertical="top" wrapText="1"/>
      <protection locked="0"/>
    </xf>
    <xf numFmtId="0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36" xfId="0" applyNumberFormat="1" applyFont="1" applyFill="1" applyBorder="1" applyAlignment="1" applyProtection="1">
      <alignment vertical="center" wrapText="1"/>
      <protection locked="0"/>
    </xf>
    <xf numFmtId="0" fontId="11" fillId="0" borderId="22" xfId="0" applyNumberFormat="1" applyFont="1" applyFill="1" applyBorder="1" applyAlignment="1" applyProtection="1">
      <alignment vertical="center"/>
      <protection locked="0"/>
    </xf>
    <xf numFmtId="0" fontId="10" fillId="0" borderId="37" xfId="0" applyNumberFormat="1" applyFont="1" applyFill="1" applyBorder="1" applyAlignment="1" applyProtection="1">
      <alignment vertical="center" wrapText="1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0" fontId="14" fillId="0" borderId="25" xfId="0" applyFont="1" applyBorder="1" applyAlignment="1">
      <alignment/>
    </xf>
    <xf numFmtId="3" fontId="13" fillId="0" borderId="14" xfId="0" applyNumberFormat="1" applyFont="1" applyBorder="1" applyAlignment="1">
      <alignment horizontal="centerContinuous" vertical="center"/>
    </xf>
    <xf numFmtId="3" fontId="13" fillId="0" borderId="39" xfId="0" applyNumberFormat="1" applyFont="1" applyBorder="1" applyAlignment="1">
      <alignment horizontal="centerContinuous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>
      <alignment horizontal="centerContinuous" vertical="center" wrapText="1"/>
    </xf>
    <xf numFmtId="0" fontId="11" fillId="0" borderId="6" xfId="0" applyNumberFormat="1" applyFont="1" applyFill="1" applyBorder="1" applyAlignment="1" applyProtection="1">
      <alignment horizontal="center" vertical="top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right" vertical="center"/>
    </xf>
    <xf numFmtId="9" fontId="14" fillId="0" borderId="0" xfId="19" applyFont="1" applyFill="1" applyBorder="1" applyAlignment="1" applyProtection="1">
      <alignment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NumberFormat="1" applyFont="1" applyFill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Continuous" vertical="center" wrapText="1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35" xfId="0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164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10" fillId="0" borderId="49" xfId="0" applyNumberFormat="1" applyFont="1" applyFill="1" applyBorder="1" applyAlignment="1" applyProtection="1">
      <alignment vertical="center"/>
      <protection locked="0"/>
    </xf>
    <xf numFmtId="3" fontId="12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>
      <alignment horizontal="right" vertical="center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7" xfId="0" applyFont="1" applyBorder="1" applyAlignment="1">
      <alignment vertical="center" wrapText="1"/>
    </xf>
    <xf numFmtId="49" fontId="15" fillId="0" borderId="6" xfId="0" applyNumberFormat="1" applyFont="1" applyBorder="1" applyAlignment="1">
      <alignment horizontal="center" vertical="center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3" fontId="4" fillId="0" borderId="43" xfId="0" applyNumberFormat="1" applyFont="1" applyBorder="1" applyAlignment="1">
      <alignment vertical="center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0" fontId="12" fillId="0" borderId="51" xfId="0" applyNumberFormat="1" applyFont="1" applyFill="1" applyBorder="1" applyAlignment="1" applyProtection="1">
      <alignment vertical="center" wrapText="1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26" xfId="0" applyNumberFormat="1" applyFont="1" applyFill="1" applyBorder="1" applyAlignment="1" applyProtection="1">
      <alignment vertical="center" wrapText="1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3" fontId="10" fillId="0" borderId="53" xfId="0" applyNumberFormat="1" applyFont="1" applyFill="1" applyBorder="1" applyAlignment="1" applyProtection="1">
      <alignment vertical="center"/>
      <protection locked="0"/>
    </xf>
    <xf numFmtId="0" fontId="12" fillId="0" borderId="9" xfId="0" applyNumberFormat="1" applyFont="1" applyFill="1" applyBorder="1" applyAlignment="1" applyProtection="1">
      <alignment vertical="center" wrapText="1"/>
      <protection locked="0"/>
    </xf>
    <xf numFmtId="3" fontId="12" fillId="0" borderId="54" xfId="0" applyNumberFormat="1" applyFont="1" applyFill="1" applyBorder="1" applyAlignment="1" applyProtection="1">
      <alignment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0" fontId="10" fillId="0" borderId="55" xfId="0" applyNumberFormat="1" applyFont="1" applyFill="1" applyBorder="1" applyAlignment="1" applyProtection="1">
      <alignment vertical="center" wrapText="1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0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56" xfId="0" applyNumberFormat="1" applyFont="1" applyBorder="1" applyAlignment="1">
      <alignment vertical="center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10" fillId="0" borderId="36" xfId="0" applyNumberFormat="1" applyFont="1" applyFill="1" applyBorder="1" applyAlignment="1" applyProtection="1">
      <alignment vertical="center" wrapText="1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0" fontId="12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37" xfId="0" applyNumberFormat="1" applyFont="1" applyFill="1" applyBorder="1" applyAlignment="1" applyProtection="1">
      <alignment vertical="center" wrapText="1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2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Alignment="1">
      <alignment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3" fontId="10" fillId="0" borderId="14" xfId="0" applyNumberFormat="1" applyFont="1" applyFill="1" applyBorder="1" applyAlignment="1" applyProtection="1" quotePrefix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22" xfId="0" applyNumberFormat="1" applyFont="1" applyFill="1" applyBorder="1" applyAlignment="1" applyProtection="1" quotePrefix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10" fillId="0" borderId="53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0" fontId="11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2" fillId="0" borderId="31" xfId="0" applyNumberFormat="1" applyFont="1" applyFill="1" applyBorder="1" applyAlignment="1" applyProtection="1">
      <alignment horizontal="left" vertical="center"/>
      <protection locked="0"/>
    </xf>
    <xf numFmtId="0" fontId="12" fillId="0" borderId="57" xfId="0" applyNumberFormat="1" applyFont="1" applyFill="1" applyBorder="1" applyAlignment="1" applyProtection="1">
      <alignment horizontal="left" vertical="center"/>
      <protection locked="0"/>
    </xf>
    <xf numFmtId="0" fontId="10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NumberFormat="1" applyFont="1" applyFill="1" applyBorder="1" applyAlignment="1" applyProtection="1">
      <alignment horizontal="center" vertical="center"/>
      <protection locked="0"/>
    </xf>
    <xf numFmtId="0" fontId="11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 locked="0"/>
    </xf>
    <xf numFmtId="3" fontId="10" fillId="0" borderId="15" xfId="0" applyNumberFormat="1" applyFont="1" applyFill="1" applyBorder="1" applyAlignment="1" applyProtection="1" quotePrefix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18" fillId="0" borderId="6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9" xfId="0" applyNumberFormat="1" applyFont="1" applyFill="1" applyBorder="1" applyAlignment="1" applyProtection="1">
      <alignment horizontal="center" vertical="center"/>
      <protection locked="0"/>
    </xf>
    <xf numFmtId="3" fontId="18" fillId="0" borderId="24" xfId="0" applyNumberFormat="1" applyFont="1" applyFill="1" applyBorder="1" applyAlignment="1" applyProtection="1">
      <alignment horizontal="right" vertical="center"/>
      <protection locked="0"/>
    </xf>
    <xf numFmtId="3" fontId="18" fillId="0" borderId="19" xfId="0" applyNumberFormat="1" applyFont="1" applyFill="1" applyBorder="1" applyAlignment="1" applyProtection="1">
      <alignment horizontal="right" vertical="center"/>
      <protection locked="0"/>
    </xf>
    <xf numFmtId="3" fontId="18" fillId="0" borderId="2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3" fontId="12" fillId="0" borderId="60" xfId="0" applyNumberFormat="1" applyFont="1" applyFill="1" applyBorder="1" applyAlignment="1" applyProtection="1">
      <alignment horizontal="right" vertical="center"/>
      <protection locked="0"/>
    </xf>
    <xf numFmtId="0" fontId="12" fillId="0" borderId="61" xfId="0" applyNumberFormat="1" applyFont="1" applyFill="1" applyBorder="1" applyAlignment="1" applyProtection="1">
      <alignment horizontal="center"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Alignment="1">
      <alignment/>
    </xf>
    <xf numFmtId="0" fontId="19" fillId="0" borderId="19" xfId="0" applyNumberFormat="1" applyFont="1" applyFill="1" applyBorder="1" applyAlignment="1" applyProtection="1">
      <alignment horizontal="center" vertical="center"/>
      <protection locked="0"/>
    </xf>
    <xf numFmtId="0" fontId="19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62" xfId="0" applyNumberFormat="1" applyFont="1" applyFill="1" applyBorder="1" applyAlignment="1" applyProtection="1">
      <alignment horizontal="right" vertical="center"/>
      <protection locked="0"/>
    </xf>
    <xf numFmtId="0" fontId="12" fillId="0" borderId="27" xfId="0" applyNumberFormat="1" applyFont="1" applyFill="1" applyBorder="1" applyAlignment="1" applyProtection="1">
      <alignment horizontal="center" vertical="center"/>
      <protection locked="0"/>
    </xf>
    <xf numFmtId="3" fontId="12" fillId="0" borderId="63" xfId="0" applyNumberFormat="1" applyFont="1" applyFill="1" applyBorder="1" applyAlignment="1" applyProtection="1">
      <alignment horizontal="right" vertical="center"/>
      <protection locked="0"/>
    </xf>
    <xf numFmtId="0" fontId="12" fillId="0" borderId="45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2" fillId="0" borderId="65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7" xfId="0" applyNumberFormat="1" applyFont="1" applyFill="1" applyBorder="1" applyAlignment="1" applyProtection="1">
      <alignment vertical="center" wrapText="1"/>
      <protection locked="0"/>
    </xf>
    <xf numFmtId="3" fontId="19" fillId="0" borderId="19" xfId="0" applyNumberFormat="1" applyFont="1" applyFill="1" applyBorder="1" applyAlignment="1" applyProtection="1" quotePrefix="1">
      <alignment horizontal="right" vertical="center"/>
      <protection locked="0"/>
    </xf>
    <xf numFmtId="3" fontId="19" fillId="0" borderId="34" xfId="0" applyNumberFormat="1" applyFont="1" applyFill="1" applyBorder="1" applyAlignment="1" applyProtection="1">
      <alignment horizontal="right" vertical="center"/>
      <protection locked="0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0" fontId="19" fillId="0" borderId="42" xfId="0" applyNumberFormat="1" applyFont="1" applyFill="1" applyBorder="1" applyAlignment="1" applyProtection="1">
      <alignment horizontal="center" vertical="center"/>
      <protection locked="0"/>
    </xf>
    <xf numFmtId="0" fontId="19" fillId="0" borderId="59" xfId="0" applyNumberFormat="1" applyFont="1" applyFill="1" applyBorder="1" applyAlignment="1" applyProtection="1">
      <alignment vertical="center" wrapText="1"/>
      <protection locked="0"/>
    </xf>
    <xf numFmtId="3" fontId="4" fillId="0" borderId="35" xfId="0" applyNumberFormat="1" applyFont="1" applyBorder="1" applyAlignment="1">
      <alignment vertical="center"/>
    </xf>
    <xf numFmtId="0" fontId="19" fillId="0" borderId="27" xfId="0" applyNumberFormat="1" applyFont="1" applyFill="1" applyBorder="1" applyAlignment="1" applyProtection="1">
      <alignment horizontal="center" vertical="center"/>
      <protection locked="0"/>
    </xf>
    <xf numFmtId="0" fontId="19" fillId="0" borderId="29" xfId="0" applyNumberFormat="1" applyFont="1" applyFill="1" applyBorder="1" applyAlignment="1" applyProtection="1">
      <alignment vertical="center" wrapText="1"/>
      <protection locked="0"/>
    </xf>
    <xf numFmtId="0" fontId="19" fillId="0" borderId="45" xfId="0" applyNumberFormat="1" applyFont="1" applyFill="1" applyBorder="1" applyAlignment="1" applyProtection="1">
      <alignment horizontal="center" vertical="center"/>
      <protection locked="0"/>
    </xf>
    <xf numFmtId="3" fontId="19" fillId="0" borderId="45" xfId="0" applyNumberFormat="1" applyFont="1" applyFill="1" applyBorder="1" applyAlignment="1" applyProtection="1">
      <alignment horizontal="right" vertical="center"/>
      <protection locked="0"/>
    </xf>
    <xf numFmtId="3" fontId="19" fillId="0" borderId="66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9">
      <selection activeCell="G23" sqref="G23"/>
    </sheetView>
  </sheetViews>
  <sheetFormatPr defaultColWidth="9.00390625" defaultRowHeight="12.75"/>
  <cols>
    <col min="1" max="1" width="7.875" style="1" customWidth="1"/>
    <col min="2" max="2" width="42.00390625" style="1" customWidth="1"/>
    <col min="3" max="3" width="6.75390625" style="2" customWidth="1"/>
    <col min="4" max="4" width="16.75390625" style="1" customWidth="1"/>
    <col min="5" max="5" width="15.125" style="1" customWidth="1"/>
    <col min="6" max="6" width="10.00390625" style="1" customWidth="1"/>
    <col min="7" max="7" width="9.875" style="1" customWidth="1"/>
    <col min="8" max="16384" width="10.00390625" style="1" customWidth="1"/>
  </cols>
  <sheetData>
    <row r="1" ht="12.75" customHeight="1">
      <c r="D1" s="3" t="s">
        <v>113</v>
      </c>
    </row>
    <row r="2" spans="1:4" ht="12.75" customHeight="1">
      <c r="A2" s="4"/>
      <c r="B2" s="5"/>
      <c r="C2" s="6"/>
      <c r="D2" s="8" t="s">
        <v>104</v>
      </c>
    </row>
    <row r="3" spans="1:4" ht="12.75" customHeight="1">
      <c r="A3" s="4"/>
      <c r="B3" s="5"/>
      <c r="C3" s="6"/>
      <c r="D3" s="8" t="s">
        <v>0</v>
      </c>
    </row>
    <row r="4" spans="1:4" ht="12.75" customHeight="1">
      <c r="A4" s="4"/>
      <c r="B4" s="5"/>
      <c r="C4" s="6"/>
      <c r="D4" s="8" t="s">
        <v>103</v>
      </c>
    </row>
    <row r="5" spans="1:4" ht="17.25" customHeight="1">
      <c r="A5" s="4"/>
      <c r="B5" s="5"/>
      <c r="C5" s="6"/>
      <c r="D5" s="8"/>
    </row>
    <row r="6" spans="1:5" s="13" customFormat="1" ht="40.5" customHeight="1">
      <c r="A6" s="9" t="s">
        <v>102</v>
      </c>
      <c r="B6" s="10"/>
      <c r="C6" s="11"/>
      <c r="D6" s="12"/>
      <c r="E6" s="12"/>
    </row>
    <row r="7" spans="1:5" s="13" customFormat="1" ht="33.75" customHeight="1" thickBot="1">
      <c r="A7" s="9"/>
      <c r="B7" s="10"/>
      <c r="C7" s="14"/>
      <c r="E7" s="15" t="s">
        <v>1</v>
      </c>
    </row>
    <row r="8" spans="1:5" s="22" customFormat="1" ht="27.75" customHeight="1">
      <c r="A8" s="16" t="s">
        <v>2</v>
      </c>
      <c r="B8" s="17" t="s">
        <v>3</v>
      </c>
      <c r="C8" s="18" t="s">
        <v>4</v>
      </c>
      <c r="D8" s="20" t="s">
        <v>6</v>
      </c>
      <c r="E8" s="21"/>
    </row>
    <row r="9" spans="1:5" s="22" customFormat="1" ht="12.75" customHeight="1">
      <c r="A9" s="23" t="s">
        <v>7</v>
      </c>
      <c r="B9" s="24"/>
      <c r="C9" s="25" t="s">
        <v>8</v>
      </c>
      <c r="D9" s="27" t="s">
        <v>10</v>
      </c>
      <c r="E9" s="28" t="s">
        <v>9</v>
      </c>
    </row>
    <row r="10" spans="1:5" s="33" customFormat="1" ht="9.75" customHeight="1" thickBot="1">
      <c r="A10" s="29">
        <v>1</v>
      </c>
      <c r="B10" s="30">
        <v>2</v>
      </c>
      <c r="C10" s="30">
        <v>3</v>
      </c>
      <c r="D10" s="31">
        <v>4</v>
      </c>
      <c r="E10" s="32">
        <v>5</v>
      </c>
    </row>
    <row r="11" spans="1:5" s="45" customFormat="1" ht="27" customHeight="1" thickBot="1" thickTop="1">
      <c r="A11" s="34">
        <v>600</v>
      </c>
      <c r="B11" s="49" t="s">
        <v>11</v>
      </c>
      <c r="C11" s="50" t="s">
        <v>12</v>
      </c>
      <c r="D11" s="35">
        <f>D12+D14</f>
        <v>50000</v>
      </c>
      <c r="E11" s="36">
        <f>E12+E14</f>
        <v>50000</v>
      </c>
    </row>
    <row r="12" spans="1:5" s="45" customFormat="1" ht="23.25" customHeight="1" thickTop="1">
      <c r="A12" s="51">
        <v>60016</v>
      </c>
      <c r="B12" s="111" t="s">
        <v>99</v>
      </c>
      <c r="C12" s="52"/>
      <c r="D12" s="53">
        <f>D13</f>
        <v>50000</v>
      </c>
      <c r="E12" s="54"/>
    </row>
    <row r="13" spans="1:5" s="122" customFormat="1" ht="45.75" customHeight="1">
      <c r="A13" s="149">
        <v>6050</v>
      </c>
      <c r="B13" s="44" t="s">
        <v>100</v>
      </c>
      <c r="C13" s="151"/>
      <c r="D13" s="152">
        <v>50000</v>
      </c>
      <c r="E13" s="153"/>
    </row>
    <row r="14" spans="1:5" s="45" customFormat="1" ht="24.75" customHeight="1">
      <c r="A14" s="37">
        <v>60017</v>
      </c>
      <c r="B14" s="57" t="s">
        <v>48</v>
      </c>
      <c r="C14" s="239"/>
      <c r="D14" s="38"/>
      <c r="E14" s="39">
        <f>SUM(E15:E15)</f>
        <v>50000</v>
      </c>
    </row>
    <row r="15" spans="1:5" s="55" customFormat="1" ht="30" customHeight="1" thickBot="1">
      <c r="A15" s="40">
        <v>6050</v>
      </c>
      <c r="B15" s="44" t="s">
        <v>101</v>
      </c>
      <c r="C15" s="46"/>
      <c r="D15" s="42"/>
      <c r="E15" s="43">
        <v>50000</v>
      </c>
    </row>
    <row r="16" spans="1:5" s="45" customFormat="1" ht="31.5" customHeight="1" thickBot="1" thickTop="1">
      <c r="A16" s="34">
        <v>750</v>
      </c>
      <c r="B16" s="49" t="s">
        <v>14</v>
      </c>
      <c r="C16" s="50"/>
      <c r="D16" s="35">
        <f>D17+D23</f>
        <v>50200</v>
      </c>
      <c r="E16" s="36">
        <f>E17+E23</f>
        <v>50200</v>
      </c>
    </row>
    <row r="17" spans="1:5" s="45" customFormat="1" ht="20.25" customHeight="1" thickTop="1">
      <c r="A17" s="37">
        <v>75023</v>
      </c>
      <c r="B17" s="57" t="s">
        <v>34</v>
      </c>
      <c r="C17" s="47"/>
      <c r="D17" s="38">
        <f>SUM(D18:D22)</f>
        <v>50200</v>
      </c>
      <c r="E17" s="39">
        <f>SUM(E18:E22)</f>
        <v>15200</v>
      </c>
    </row>
    <row r="18" spans="1:5" s="122" customFormat="1" ht="15.75" customHeight="1">
      <c r="A18" s="149">
        <v>4110</v>
      </c>
      <c r="B18" s="150" t="s">
        <v>23</v>
      </c>
      <c r="C18" s="151" t="s">
        <v>64</v>
      </c>
      <c r="D18" s="152">
        <v>35000</v>
      </c>
      <c r="E18" s="153"/>
    </row>
    <row r="19" spans="1:5" s="122" customFormat="1" ht="20.25" customHeight="1">
      <c r="A19" s="149">
        <v>4210</v>
      </c>
      <c r="B19" s="150" t="s">
        <v>15</v>
      </c>
      <c r="C19" s="151" t="s">
        <v>63</v>
      </c>
      <c r="D19" s="152">
        <v>200</v>
      </c>
      <c r="E19" s="153"/>
    </row>
    <row r="20" spans="1:5" s="122" customFormat="1" ht="30" customHeight="1">
      <c r="A20" s="149">
        <v>4390</v>
      </c>
      <c r="B20" s="150" t="s">
        <v>76</v>
      </c>
      <c r="C20" s="151" t="s">
        <v>63</v>
      </c>
      <c r="D20" s="152"/>
      <c r="E20" s="153">
        <v>200</v>
      </c>
    </row>
    <row r="21" spans="1:5" s="122" customFormat="1" ht="33" customHeight="1">
      <c r="A21" s="149">
        <v>4370</v>
      </c>
      <c r="B21" s="150" t="s">
        <v>60</v>
      </c>
      <c r="C21" s="151" t="s">
        <v>64</v>
      </c>
      <c r="D21" s="152">
        <v>15000</v>
      </c>
      <c r="E21" s="153"/>
    </row>
    <row r="22" spans="1:5" s="55" customFormat="1" ht="33" customHeight="1">
      <c r="A22" s="40">
        <v>4700</v>
      </c>
      <c r="B22" s="44" t="s">
        <v>77</v>
      </c>
      <c r="C22" s="46" t="s">
        <v>64</v>
      </c>
      <c r="D22" s="42"/>
      <c r="E22" s="43">
        <v>15000</v>
      </c>
    </row>
    <row r="23" spans="1:5" s="55" customFormat="1" ht="28.5">
      <c r="A23" s="155">
        <v>75075</v>
      </c>
      <c r="B23" s="194" t="s">
        <v>91</v>
      </c>
      <c r="C23" s="157"/>
      <c r="D23" s="159"/>
      <c r="E23" s="160">
        <f>SUM(E24:E25)</f>
        <v>35000</v>
      </c>
    </row>
    <row r="24" spans="1:5" s="55" customFormat="1" ht="17.25" customHeight="1">
      <c r="A24" s="40">
        <v>4300</v>
      </c>
      <c r="B24" s="44" t="s">
        <v>17</v>
      </c>
      <c r="C24" s="46" t="s">
        <v>98</v>
      </c>
      <c r="D24" s="42"/>
      <c r="E24" s="43">
        <v>30000</v>
      </c>
    </row>
    <row r="25" spans="1:5" s="55" customFormat="1" ht="18" customHeight="1" thickBot="1">
      <c r="A25" s="40">
        <v>4300</v>
      </c>
      <c r="B25" s="44" t="s">
        <v>17</v>
      </c>
      <c r="C25" s="46" t="s">
        <v>22</v>
      </c>
      <c r="D25" s="42"/>
      <c r="E25" s="43">
        <v>5000</v>
      </c>
    </row>
    <row r="26" spans="1:5" s="55" customFormat="1" ht="40.5" customHeight="1" thickBot="1" thickTop="1">
      <c r="A26" s="34">
        <v>900</v>
      </c>
      <c r="B26" s="49" t="s">
        <v>51</v>
      </c>
      <c r="C26" s="50" t="s">
        <v>12</v>
      </c>
      <c r="D26" s="195">
        <f>D27+D29</f>
        <v>72600</v>
      </c>
      <c r="E26" s="215">
        <f>E27</f>
        <v>72600</v>
      </c>
    </row>
    <row r="27" spans="1:5" s="55" customFormat="1" ht="17.25" customHeight="1" thickTop="1">
      <c r="A27" s="51">
        <v>90095</v>
      </c>
      <c r="B27" s="111" t="s">
        <v>13</v>
      </c>
      <c r="C27" s="52"/>
      <c r="D27" s="53">
        <f>D28+D31</f>
        <v>72600</v>
      </c>
      <c r="E27" s="81">
        <f>E28+E31</f>
        <v>72600</v>
      </c>
    </row>
    <row r="28" spans="1:5" s="55" customFormat="1" ht="30.75" customHeight="1">
      <c r="A28" s="40">
        <v>6050</v>
      </c>
      <c r="B28" s="240" t="s">
        <v>107</v>
      </c>
      <c r="C28" s="46"/>
      <c r="D28" s="42">
        <f>D30</f>
        <v>2600</v>
      </c>
      <c r="E28" s="82">
        <f>E29</f>
        <v>2600</v>
      </c>
    </row>
    <row r="29" spans="1:5" s="223" customFormat="1" ht="17.25" customHeight="1">
      <c r="A29" s="183"/>
      <c r="B29" s="241" t="s">
        <v>105</v>
      </c>
      <c r="C29" s="230"/>
      <c r="D29" s="242"/>
      <c r="E29" s="243">
        <v>2600</v>
      </c>
    </row>
    <row r="30" spans="1:5" s="223" customFormat="1" ht="17.25" customHeight="1">
      <c r="A30" s="248"/>
      <c r="B30" s="249" t="s">
        <v>106</v>
      </c>
      <c r="C30" s="250"/>
      <c r="D30" s="251">
        <v>2600</v>
      </c>
      <c r="E30" s="252"/>
    </row>
    <row r="31" spans="1:5" s="223" customFormat="1" ht="35.25" customHeight="1">
      <c r="A31" s="40">
        <v>6050</v>
      </c>
      <c r="B31" s="41" t="s">
        <v>108</v>
      </c>
      <c r="C31" s="230"/>
      <c r="D31" s="152">
        <f>SUM(D32:D35)</f>
        <v>70000</v>
      </c>
      <c r="E31" s="198">
        <f>SUM(E32:E35)</f>
        <v>70000</v>
      </c>
    </row>
    <row r="32" spans="1:5" s="223" customFormat="1" ht="28.5" customHeight="1">
      <c r="A32" s="245"/>
      <c r="B32" s="241" t="s">
        <v>109</v>
      </c>
      <c r="C32" s="230"/>
      <c r="D32" s="244"/>
      <c r="E32" s="243">
        <v>70000</v>
      </c>
    </row>
    <row r="33" spans="1:5" s="223" customFormat="1" ht="17.25" customHeight="1">
      <c r="A33" s="245"/>
      <c r="B33" s="241" t="s">
        <v>110</v>
      </c>
      <c r="C33" s="230"/>
      <c r="D33" s="244">
        <v>10000</v>
      </c>
      <c r="E33" s="243"/>
    </row>
    <row r="34" spans="1:5" s="223" customFormat="1" ht="17.25" customHeight="1">
      <c r="A34" s="245"/>
      <c r="B34" s="241" t="s">
        <v>111</v>
      </c>
      <c r="C34" s="230"/>
      <c r="D34" s="244">
        <v>10000</v>
      </c>
      <c r="E34" s="243"/>
    </row>
    <row r="35" spans="1:5" s="223" customFormat="1" ht="17.25" customHeight="1" thickBot="1">
      <c r="A35" s="245"/>
      <c r="B35" s="246" t="s">
        <v>112</v>
      </c>
      <c r="C35" s="230"/>
      <c r="D35" s="244">
        <v>50000</v>
      </c>
      <c r="E35" s="243"/>
    </row>
    <row r="36" spans="1:5" s="122" customFormat="1" ht="22.5" customHeight="1" thickBot="1" thickTop="1">
      <c r="A36" s="61"/>
      <c r="B36" s="62" t="s">
        <v>25</v>
      </c>
      <c r="C36" s="63"/>
      <c r="D36" s="247">
        <f>D11+D16+D26</f>
        <v>172800</v>
      </c>
      <c r="E36" s="64">
        <f>E11+E16+E26</f>
        <v>172800</v>
      </c>
    </row>
    <row r="37" spans="1:5" s="122" customFormat="1" ht="17.25" customHeight="1" thickTop="1">
      <c r="A37" s="66"/>
      <c r="B37" s="66"/>
      <c r="C37" s="67"/>
      <c r="D37" s="66"/>
      <c r="E37" s="66"/>
    </row>
    <row r="38" spans="1:5" s="122" customFormat="1" ht="30.75" customHeight="1">
      <c r="A38" s="66"/>
      <c r="B38" s="66"/>
      <c r="C38" s="67"/>
      <c r="D38" s="229"/>
      <c r="E38" s="66"/>
    </row>
    <row r="39" spans="1:5" s="122" customFormat="1" ht="17.25" customHeight="1">
      <c r="A39" s="66"/>
      <c r="B39" s="66"/>
      <c r="C39" s="67"/>
      <c r="D39" s="66"/>
      <c r="E39" s="66"/>
    </row>
    <row r="40" spans="1:5" s="122" customFormat="1" ht="16.5" customHeight="1">
      <c r="A40" s="66"/>
      <c r="B40" s="66"/>
      <c r="C40" s="67"/>
      <c r="D40" s="66"/>
      <c r="E40" s="66"/>
    </row>
    <row r="41" spans="1:5" s="122" customFormat="1" ht="28.5" customHeight="1">
      <c r="A41" s="66"/>
      <c r="B41" s="66"/>
      <c r="C41" s="66"/>
      <c r="D41" s="66"/>
      <c r="E41" s="66"/>
    </row>
    <row r="42" spans="1:5" s="122" customFormat="1" ht="32.25" customHeight="1">
      <c r="A42" s="66"/>
      <c r="B42" s="66"/>
      <c r="C42" s="67"/>
      <c r="D42" s="66"/>
      <c r="E42" s="66"/>
    </row>
    <row r="43" spans="1:5" s="55" customFormat="1" ht="15">
      <c r="A43" s="66"/>
      <c r="B43" s="66"/>
      <c r="C43" s="67"/>
      <c r="D43" s="66"/>
      <c r="E43" s="66"/>
    </row>
    <row r="44" spans="1:5" s="55" customFormat="1" ht="19.5" customHeight="1">
      <c r="A44" s="1"/>
      <c r="B44" s="66"/>
      <c r="C44" s="2"/>
      <c r="D44" s="1"/>
      <c r="E44" s="1"/>
    </row>
    <row r="45" spans="1:5" s="55" customFormat="1" ht="15.75">
      <c r="A45" s="1"/>
      <c r="B45" s="66"/>
      <c r="C45" s="2"/>
      <c r="D45" s="1"/>
      <c r="E45" s="1"/>
    </row>
    <row r="46" spans="1:5" s="55" customFormat="1" ht="19.5" customHeight="1">
      <c r="A46" s="1"/>
      <c r="B46" s="66"/>
      <c r="C46" s="2"/>
      <c r="D46" s="1"/>
      <c r="E46" s="1"/>
    </row>
    <row r="47" spans="1:5" s="55" customFormat="1" ht="19.5" customHeight="1">
      <c r="A47" s="1"/>
      <c r="B47" s="66"/>
      <c r="C47" s="2"/>
      <c r="D47" s="1"/>
      <c r="E47" s="1"/>
    </row>
    <row r="48" spans="1:5" s="122" customFormat="1" ht="33" customHeight="1">
      <c r="A48" s="1"/>
      <c r="B48" s="66"/>
      <c r="C48" s="2"/>
      <c r="D48" s="1"/>
      <c r="E48" s="1"/>
    </row>
    <row r="49" spans="1:5" s="122" customFormat="1" ht="18.75" customHeight="1">
      <c r="A49" s="1"/>
      <c r="B49" s="66"/>
      <c r="C49" s="2"/>
      <c r="D49" s="1"/>
      <c r="E49" s="1"/>
    </row>
    <row r="50" spans="1:5" s="122" customFormat="1" ht="15.75">
      <c r="A50" s="1"/>
      <c r="B50" s="66"/>
      <c r="C50" s="2"/>
      <c r="D50" s="1"/>
      <c r="E50" s="1"/>
    </row>
    <row r="51" spans="1:5" s="122" customFormat="1" ht="15.75">
      <c r="A51" s="1"/>
      <c r="B51" s="66"/>
      <c r="C51" s="2"/>
      <c r="D51" s="1"/>
      <c r="E51" s="1"/>
    </row>
    <row r="52" spans="1:5" s="122" customFormat="1" ht="19.5" customHeight="1">
      <c r="A52" s="1"/>
      <c r="B52" s="1"/>
      <c r="C52" s="2"/>
      <c r="D52" s="1"/>
      <c r="E52" s="1"/>
    </row>
    <row r="53" spans="1:5" s="122" customFormat="1" ht="30" customHeight="1">
      <c r="A53" s="1"/>
      <c r="B53" s="66"/>
      <c r="C53" s="2"/>
      <c r="D53" s="1"/>
      <c r="E53" s="1"/>
    </row>
    <row r="54" spans="1:5" s="45" customFormat="1" ht="21.75" customHeight="1">
      <c r="A54" s="1"/>
      <c r="B54" s="66"/>
      <c r="C54" s="2"/>
      <c r="D54" s="1"/>
      <c r="E54" s="1"/>
    </row>
    <row r="55" spans="1:5" s="45" customFormat="1" ht="15.75">
      <c r="A55" s="1"/>
      <c r="B55" s="1"/>
      <c r="C55" s="2"/>
      <c r="D55" s="1"/>
      <c r="E55" s="1"/>
    </row>
    <row r="56" spans="1:5" s="45" customFormat="1" ht="15.75">
      <c r="A56" s="1"/>
      <c r="B56" s="1"/>
      <c r="C56" s="2"/>
      <c r="D56" s="1"/>
      <c r="E56" s="1"/>
    </row>
    <row r="57" spans="1:5" s="45" customFormat="1" ht="15.75">
      <c r="A57" s="1"/>
      <c r="B57" s="1"/>
      <c r="C57" s="2"/>
      <c r="D57" s="1"/>
      <c r="E57" s="1"/>
    </row>
    <row r="58" spans="1:5" s="45" customFormat="1" ht="15.75">
      <c r="A58" s="1"/>
      <c r="B58" s="1"/>
      <c r="C58" s="2"/>
      <c r="D58" s="1"/>
      <c r="E58" s="1"/>
    </row>
    <row r="59" spans="1:5" s="45" customFormat="1" ht="15.75">
      <c r="A59" s="1"/>
      <c r="B59" s="1"/>
      <c r="C59" s="2"/>
      <c r="D59" s="1"/>
      <c r="E59" s="1"/>
    </row>
    <row r="60" spans="1:7" s="45" customFormat="1" ht="15.75">
      <c r="A60" s="1"/>
      <c r="B60" s="1"/>
      <c r="C60" s="2"/>
      <c r="D60" s="1"/>
      <c r="E60" s="1"/>
      <c r="F60" s="66"/>
      <c r="G60" s="66"/>
    </row>
    <row r="61" spans="1:5" s="45" customFormat="1" ht="15.75">
      <c r="A61" s="1"/>
      <c r="B61" s="1"/>
      <c r="C61" s="2"/>
      <c r="D61" s="1"/>
      <c r="E61" s="1"/>
    </row>
    <row r="62" spans="1:5" s="55" customFormat="1" ht="15.75">
      <c r="A62" s="1"/>
      <c r="B62" s="1"/>
      <c r="C62" s="2"/>
      <c r="D62" s="1"/>
      <c r="E62" s="1"/>
    </row>
    <row r="63" spans="1:5" s="55" customFormat="1" ht="15.75">
      <c r="A63" s="1"/>
      <c r="B63" s="1"/>
      <c r="C63" s="2"/>
      <c r="D63" s="1"/>
      <c r="E63" s="1"/>
    </row>
    <row r="64" spans="1:5" s="55" customFormat="1" ht="15.75">
      <c r="A64" s="1"/>
      <c r="B64" s="1"/>
      <c r="C64" s="2"/>
      <c r="D64" s="1"/>
      <c r="E64" s="1"/>
    </row>
    <row r="65" spans="1:5" s="68" customFormat="1" ht="15.75">
      <c r="A65" s="1"/>
      <c r="B65" s="1"/>
      <c r="C65" s="2"/>
      <c r="D65" s="1"/>
      <c r="E65" s="1"/>
    </row>
    <row r="66" spans="1:5" s="69" customFormat="1" ht="15.75">
      <c r="A66" s="1"/>
      <c r="B66" s="1"/>
      <c r="C66" s="2"/>
      <c r="D66" s="1"/>
      <c r="E66" s="1"/>
    </row>
    <row r="67" spans="1:5" s="66" customFormat="1" ht="15.75">
      <c r="A67" s="1"/>
      <c r="B67" s="1"/>
      <c r="C67" s="2"/>
      <c r="D67" s="1"/>
      <c r="E67" s="1"/>
    </row>
    <row r="68" spans="1:5" s="66" customFormat="1" ht="15.75">
      <c r="A68" s="1"/>
      <c r="B68" s="1"/>
      <c r="C68" s="2"/>
      <c r="D68" s="1"/>
      <c r="E68" s="1"/>
    </row>
    <row r="69" spans="1:5" s="66" customFormat="1" ht="15.75">
      <c r="A69" s="1"/>
      <c r="B69" s="1"/>
      <c r="C69" s="2"/>
      <c r="D69" s="1"/>
      <c r="E69" s="1"/>
    </row>
    <row r="70" spans="1:5" s="66" customFormat="1" ht="15.75">
      <c r="A70" s="1"/>
      <c r="B70" s="1"/>
      <c r="C70" s="2"/>
      <c r="D70" s="1"/>
      <c r="E70" s="1"/>
    </row>
    <row r="71" spans="1:5" s="66" customFormat="1" ht="15.75">
      <c r="A71" s="1"/>
      <c r="B71" s="1"/>
      <c r="C71" s="2"/>
      <c r="D71" s="1"/>
      <c r="E71" s="1"/>
    </row>
    <row r="72" spans="1:5" s="66" customFormat="1" ht="15.75">
      <c r="A72" s="1"/>
      <c r="B72" s="1"/>
      <c r="C72" s="2"/>
      <c r="D72" s="1"/>
      <c r="E72" s="1"/>
    </row>
    <row r="73" spans="1:5" s="66" customFormat="1" ht="15.75">
      <c r="A73" s="1"/>
      <c r="B73" s="1"/>
      <c r="C73" s="2"/>
      <c r="D73" s="1"/>
      <c r="E73" s="1"/>
    </row>
  </sheetData>
  <printOptions horizontalCentered="1"/>
  <pageMargins left="0" right="0" top="0.7874015748031497" bottom="0.7874015748031497" header="0.5118110236220472" footer="0.2755905511811024"/>
  <pageSetup firstPageNumber="2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46">
      <selection activeCell="H97" sqref="H97"/>
    </sheetView>
  </sheetViews>
  <sheetFormatPr defaultColWidth="9.00390625" defaultRowHeight="12.75"/>
  <cols>
    <col min="1" max="1" width="7.875" style="1" customWidth="1"/>
    <col min="2" max="2" width="39.75390625" style="1" customWidth="1"/>
    <col min="3" max="3" width="7.00390625" style="1" customWidth="1"/>
    <col min="4" max="6" width="13.875" style="1" customWidth="1"/>
    <col min="7" max="16384" width="10.00390625" style="1" customWidth="1"/>
  </cols>
  <sheetData>
    <row r="1" spans="2:5" ht="13.5" customHeight="1">
      <c r="B1" s="70"/>
      <c r="C1" s="3"/>
      <c r="D1" s="3"/>
      <c r="E1" s="3" t="s">
        <v>27</v>
      </c>
    </row>
    <row r="2" spans="1:5" ht="13.5" customHeight="1">
      <c r="A2" s="4"/>
      <c r="B2" s="5"/>
      <c r="C2" s="8"/>
      <c r="D2" s="8"/>
      <c r="E2" s="8" t="s">
        <v>96</v>
      </c>
    </row>
    <row r="3" spans="1:5" ht="13.5" customHeight="1">
      <c r="A3" s="4"/>
      <c r="B3" s="5"/>
      <c r="C3" s="8"/>
      <c r="D3" s="8"/>
      <c r="E3" s="8" t="s">
        <v>0</v>
      </c>
    </row>
    <row r="4" spans="1:5" ht="13.5" customHeight="1">
      <c r="A4" s="4"/>
      <c r="B4" s="5"/>
      <c r="C4" s="8"/>
      <c r="D4" s="8"/>
      <c r="E4" s="8" t="s">
        <v>93</v>
      </c>
    </row>
    <row r="5" spans="1:5" ht="12" customHeight="1">
      <c r="A5" s="4"/>
      <c r="B5" s="5"/>
      <c r="C5" s="8"/>
      <c r="D5" s="8"/>
      <c r="E5" s="7"/>
    </row>
    <row r="6" spans="1:6" s="13" customFormat="1" ht="48" customHeight="1">
      <c r="A6" s="9" t="s">
        <v>53</v>
      </c>
      <c r="B6" s="10"/>
      <c r="C6" s="11"/>
      <c r="D6" s="11"/>
      <c r="E6" s="11"/>
      <c r="F6" s="11"/>
    </row>
    <row r="7" spans="1:6" s="13" customFormat="1" ht="27" customHeight="1" thickBot="1">
      <c r="A7" s="9"/>
      <c r="B7" s="10"/>
      <c r="C7" s="11"/>
      <c r="D7" s="11"/>
      <c r="E7" s="11"/>
      <c r="F7" s="71" t="s">
        <v>1</v>
      </c>
    </row>
    <row r="8" spans="1:6" s="22" customFormat="1" ht="21" customHeight="1">
      <c r="A8" s="16" t="s">
        <v>2</v>
      </c>
      <c r="B8" s="17" t="s">
        <v>3</v>
      </c>
      <c r="C8" s="18" t="s">
        <v>4</v>
      </c>
      <c r="D8" s="19" t="s">
        <v>5</v>
      </c>
      <c r="E8" s="20" t="s">
        <v>6</v>
      </c>
      <c r="F8" s="21"/>
    </row>
    <row r="9" spans="1:6" s="22" customFormat="1" ht="15.75" customHeight="1">
      <c r="A9" s="72" t="s">
        <v>7</v>
      </c>
      <c r="B9" s="73"/>
      <c r="C9" s="74" t="s">
        <v>8</v>
      </c>
      <c r="D9" s="26" t="s">
        <v>9</v>
      </c>
      <c r="E9" s="75" t="s">
        <v>10</v>
      </c>
      <c r="F9" s="76" t="s">
        <v>9</v>
      </c>
    </row>
    <row r="10" spans="1:6" s="33" customFormat="1" ht="12" thickBot="1">
      <c r="A10" s="29">
        <v>1</v>
      </c>
      <c r="B10" s="77">
        <v>2</v>
      </c>
      <c r="C10" s="30">
        <v>3</v>
      </c>
      <c r="D10" s="102">
        <v>4</v>
      </c>
      <c r="E10" s="78">
        <v>5</v>
      </c>
      <c r="F10" s="79">
        <v>6</v>
      </c>
    </row>
    <row r="11" spans="1:6" s="45" customFormat="1" ht="23.25" customHeight="1" thickBot="1" thickTop="1">
      <c r="A11" s="164">
        <v>600</v>
      </c>
      <c r="B11" s="204" t="s">
        <v>11</v>
      </c>
      <c r="C11" s="203" t="s">
        <v>12</v>
      </c>
      <c r="D11" s="166"/>
      <c r="E11" s="167">
        <f>E12</f>
        <v>0</v>
      </c>
      <c r="F11" s="196">
        <f>F12</f>
        <v>0</v>
      </c>
    </row>
    <row r="12" spans="1:6" s="45" customFormat="1" ht="30" customHeight="1" thickTop="1">
      <c r="A12" s="169">
        <v>60015</v>
      </c>
      <c r="B12" s="207" t="s">
        <v>69</v>
      </c>
      <c r="C12" s="208"/>
      <c r="D12" s="171"/>
      <c r="E12" s="199">
        <f>E13</f>
        <v>0</v>
      </c>
      <c r="F12" s="197">
        <f>F14</f>
        <v>0</v>
      </c>
    </row>
    <row r="13" spans="1:6" s="122" customFormat="1" ht="17.25" customHeight="1">
      <c r="A13" s="149">
        <v>4260</v>
      </c>
      <c r="B13" s="205" t="s">
        <v>31</v>
      </c>
      <c r="C13" s="209"/>
      <c r="D13" s="162"/>
      <c r="E13" s="152"/>
      <c r="F13" s="198"/>
    </row>
    <row r="14" spans="1:6" s="122" customFormat="1" ht="15.75" thickBot="1">
      <c r="A14" s="149">
        <v>4270</v>
      </c>
      <c r="B14" s="206" t="s">
        <v>35</v>
      </c>
      <c r="C14" s="210"/>
      <c r="D14" s="162"/>
      <c r="E14" s="152"/>
      <c r="F14" s="198"/>
    </row>
    <row r="15" spans="1:6" s="45" customFormat="1" ht="27.75" customHeight="1" thickBot="1" thickTop="1">
      <c r="A15" s="34">
        <v>801</v>
      </c>
      <c r="B15" s="83" t="s">
        <v>18</v>
      </c>
      <c r="C15" s="165" t="s">
        <v>19</v>
      </c>
      <c r="D15" s="136">
        <f>D16+D23+D31+D39+D42</f>
        <v>0</v>
      </c>
      <c r="E15" s="35">
        <f>E16+E23+E31+E39+E42</f>
        <v>0</v>
      </c>
      <c r="F15" s="36">
        <f>F16+F23+F31+F39+F42</f>
        <v>0</v>
      </c>
    </row>
    <row r="16" spans="1:6" s="45" customFormat="1" ht="21" customHeight="1" thickTop="1">
      <c r="A16" s="104">
        <v>80120</v>
      </c>
      <c r="B16" s="84" t="s">
        <v>73</v>
      </c>
      <c r="C16" s="170"/>
      <c r="D16" s="144"/>
      <c r="E16" s="53">
        <f>SUM(E17:E22)</f>
        <v>0</v>
      </c>
      <c r="F16" s="81">
        <f>SUM(F17:F22)</f>
        <v>0</v>
      </c>
    </row>
    <row r="17" spans="1:6" s="122" customFormat="1" ht="16.5" customHeight="1">
      <c r="A17" s="105">
        <v>4270</v>
      </c>
      <c r="B17" s="180" t="s">
        <v>35</v>
      </c>
      <c r="C17" s="151"/>
      <c r="D17" s="226"/>
      <c r="E17" s="152"/>
      <c r="F17" s="198"/>
    </row>
    <row r="18" spans="1:6" s="122" customFormat="1" ht="33.75" customHeight="1">
      <c r="A18" s="105">
        <v>4370</v>
      </c>
      <c r="B18" s="180" t="s">
        <v>60</v>
      </c>
      <c r="C18" s="151"/>
      <c r="D18" s="226"/>
      <c r="E18" s="152"/>
      <c r="F18" s="198"/>
    </row>
    <row r="19" spans="1:6" s="122" customFormat="1" ht="30" customHeight="1">
      <c r="A19" s="105">
        <v>4390</v>
      </c>
      <c r="B19" s="180" t="s">
        <v>76</v>
      </c>
      <c r="C19" s="151"/>
      <c r="D19" s="226"/>
      <c r="E19" s="152"/>
      <c r="F19" s="198"/>
    </row>
    <row r="20" spans="1:6" s="122" customFormat="1" ht="31.5" customHeight="1">
      <c r="A20" s="105">
        <v>4700</v>
      </c>
      <c r="B20" s="180" t="s">
        <v>77</v>
      </c>
      <c r="C20" s="151"/>
      <c r="D20" s="226"/>
      <c r="E20" s="152"/>
      <c r="F20" s="198"/>
    </row>
    <row r="21" spans="1:6" s="122" customFormat="1" ht="32.25" customHeight="1">
      <c r="A21" s="105">
        <v>4740</v>
      </c>
      <c r="B21" s="180" t="s">
        <v>46</v>
      </c>
      <c r="C21" s="151"/>
      <c r="D21" s="226"/>
      <c r="E21" s="152"/>
      <c r="F21" s="198"/>
    </row>
    <row r="22" spans="1:6" s="122" customFormat="1" ht="30" customHeight="1">
      <c r="A22" s="105">
        <v>4750</v>
      </c>
      <c r="B22" s="180" t="s">
        <v>45</v>
      </c>
      <c r="C22" s="151"/>
      <c r="D22" s="226"/>
      <c r="E22" s="152"/>
      <c r="F22" s="198"/>
    </row>
    <row r="23" spans="1:6" s="45" customFormat="1" ht="21" customHeight="1">
      <c r="A23" s="87">
        <v>80123</v>
      </c>
      <c r="B23" s="86" t="s">
        <v>74</v>
      </c>
      <c r="C23" s="157"/>
      <c r="D23" s="134"/>
      <c r="E23" s="38">
        <f>SUM(E24:E30)</f>
        <v>0</v>
      </c>
      <c r="F23" s="88">
        <f>SUM(F24:F30)</f>
        <v>0</v>
      </c>
    </row>
    <row r="24" spans="1:6" s="122" customFormat="1" ht="15" customHeight="1">
      <c r="A24" s="105">
        <v>4140</v>
      </c>
      <c r="B24" s="180" t="s">
        <v>59</v>
      </c>
      <c r="C24" s="151"/>
      <c r="D24" s="226"/>
      <c r="E24" s="152"/>
      <c r="F24" s="198"/>
    </row>
    <row r="25" spans="1:6" s="122" customFormat="1" ht="17.25" customHeight="1">
      <c r="A25" s="105">
        <v>4210</v>
      </c>
      <c r="B25" s="180" t="s">
        <v>15</v>
      </c>
      <c r="C25" s="151"/>
      <c r="D25" s="226"/>
      <c r="E25" s="152"/>
      <c r="F25" s="198"/>
    </row>
    <row r="26" spans="1:6" s="122" customFormat="1" ht="18.75" customHeight="1">
      <c r="A26" s="105">
        <v>4300</v>
      </c>
      <c r="B26" s="180" t="s">
        <v>17</v>
      </c>
      <c r="C26" s="151"/>
      <c r="D26" s="226"/>
      <c r="E26" s="152"/>
      <c r="F26" s="198"/>
    </row>
    <row r="27" spans="1:6" s="122" customFormat="1" ht="16.5" customHeight="1">
      <c r="A27" s="105">
        <v>4350</v>
      </c>
      <c r="B27" s="180" t="s">
        <v>44</v>
      </c>
      <c r="C27" s="151"/>
      <c r="D27" s="226"/>
      <c r="E27" s="152"/>
      <c r="F27" s="198"/>
    </row>
    <row r="28" spans="1:6" s="122" customFormat="1" ht="32.25" customHeight="1">
      <c r="A28" s="105">
        <v>4370</v>
      </c>
      <c r="B28" s="180" t="s">
        <v>60</v>
      </c>
      <c r="C28" s="151"/>
      <c r="D28" s="226"/>
      <c r="E28" s="152"/>
      <c r="F28" s="198"/>
    </row>
    <row r="29" spans="1:6" s="122" customFormat="1" ht="30.75" customHeight="1">
      <c r="A29" s="105">
        <v>4740</v>
      </c>
      <c r="B29" s="180" t="s">
        <v>46</v>
      </c>
      <c r="C29" s="151"/>
      <c r="D29" s="226"/>
      <c r="E29" s="152"/>
      <c r="F29" s="198"/>
    </row>
    <row r="30" spans="1:6" s="122" customFormat="1" ht="31.5" customHeight="1">
      <c r="A30" s="105">
        <v>4750</v>
      </c>
      <c r="B30" s="180" t="s">
        <v>45</v>
      </c>
      <c r="C30" s="151"/>
      <c r="D30" s="226"/>
      <c r="E30" s="152"/>
      <c r="F30" s="198"/>
    </row>
    <row r="31" spans="1:6" s="122" customFormat="1" ht="21" customHeight="1">
      <c r="A31" s="227">
        <v>80130</v>
      </c>
      <c r="B31" s="181" t="s">
        <v>75</v>
      </c>
      <c r="C31" s="157"/>
      <c r="D31" s="202"/>
      <c r="E31" s="159">
        <f>SUM(E32:E38)</f>
        <v>0</v>
      </c>
      <c r="F31" s="228">
        <f>SUM(F32:F38)</f>
        <v>0</v>
      </c>
    </row>
    <row r="32" spans="1:6" s="122" customFormat="1" ht="60.75" customHeight="1">
      <c r="A32" s="105">
        <v>2590</v>
      </c>
      <c r="B32" s="180" t="s">
        <v>85</v>
      </c>
      <c r="C32" s="151"/>
      <c r="D32" s="226"/>
      <c r="E32" s="152"/>
      <c r="F32" s="198"/>
    </row>
    <row r="33" spans="1:6" s="122" customFormat="1" ht="16.5" customHeight="1">
      <c r="A33" s="105">
        <v>4140</v>
      </c>
      <c r="B33" s="180" t="s">
        <v>59</v>
      </c>
      <c r="C33" s="151"/>
      <c r="D33" s="226"/>
      <c r="E33" s="152"/>
      <c r="F33" s="198"/>
    </row>
    <row r="34" spans="1:6" s="122" customFormat="1" ht="16.5" customHeight="1">
      <c r="A34" s="105">
        <v>4210</v>
      </c>
      <c r="B34" s="180" t="s">
        <v>15</v>
      </c>
      <c r="C34" s="151"/>
      <c r="D34" s="226"/>
      <c r="E34" s="152"/>
      <c r="F34" s="198"/>
    </row>
    <row r="35" spans="1:6" s="122" customFormat="1" ht="16.5" customHeight="1">
      <c r="A35" s="105">
        <v>4350</v>
      </c>
      <c r="B35" s="180" t="s">
        <v>44</v>
      </c>
      <c r="C35" s="151"/>
      <c r="D35" s="226"/>
      <c r="E35" s="152"/>
      <c r="F35" s="198"/>
    </row>
    <row r="36" spans="1:6" s="122" customFormat="1" ht="17.25" customHeight="1">
      <c r="A36" s="105">
        <v>4410</v>
      </c>
      <c r="B36" s="180" t="s">
        <v>61</v>
      </c>
      <c r="C36" s="151"/>
      <c r="D36" s="226"/>
      <c r="E36" s="152"/>
      <c r="F36" s="198"/>
    </row>
    <row r="37" spans="1:6" s="122" customFormat="1" ht="16.5" customHeight="1">
      <c r="A37" s="105">
        <v>4420</v>
      </c>
      <c r="B37" s="180" t="s">
        <v>61</v>
      </c>
      <c r="C37" s="151"/>
      <c r="D37" s="226"/>
      <c r="E37" s="152"/>
      <c r="F37" s="198"/>
    </row>
    <row r="38" spans="1:6" s="122" customFormat="1" ht="30" customHeight="1">
      <c r="A38" s="105">
        <v>4740</v>
      </c>
      <c r="B38" s="180" t="s">
        <v>46</v>
      </c>
      <c r="C38" s="151"/>
      <c r="D38" s="226"/>
      <c r="E38" s="152"/>
      <c r="F38" s="198"/>
    </row>
    <row r="39" spans="1:6" s="122" customFormat="1" ht="21" customHeight="1">
      <c r="A39" s="227">
        <v>80146</v>
      </c>
      <c r="B39" s="181" t="s">
        <v>55</v>
      </c>
      <c r="C39" s="157"/>
      <c r="D39" s="202"/>
      <c r="E39" s="159">
        <f>SUM(E40:E41)</f>
        <v>0</v>
      </c>
      <c r="F39" s="228">
        <f>SUM(F40:F41)</f>
        <v>0</v>
      </c>
    </row>
    <row r="40" spans="1:6" s="122" customFormat="1" ht="21" customHeight="1">
      <c r="A40" s="105">
        <v>4210</v>
      </c>
      <c r="B40" s="180" t="s">
        <v>15</v>
      </c>
      <c r="C40" s="151"/>
      <c r="D40" s="226"/>
      <c r="E40" s="152"/>
      <c r="F40" s="198"/>
    </row>
    <row r="41" spans="1:6" s="122" customFormat="1" ht="21" customHeight="1">
      <c r="A41" s="105">
        <v>4410</v>
      </c>
      <c r="B41" s="180" t="s">
        <v>61</v>
      </c>
      <c r="C41" s="151"/>
      <c r="D41" s="226"/>
      <c r="E41" s="152"/>
      <c r="F41" s="198"/>
    </row>
    <row r="42" spans="1:6" s="122" customFormat="1" ht="21" customHeight="1">
      <c r="A42" s="227">
        <v>80195</v>
      </c>
      <c r="B42" s="181" t="s">
        <v>13</v>
      </c>
      <c r="C42" s="157"/>
      <c r="D42" s="202">
        <f>SUM(D43:D49)</f>
        <v>0</v>
      </c>
      <c r="E42" s="159">
        <f>SUM(E43:E52)</f>
        <v>0</v>
      </c>
      <c r="F42" s="228">
        <f>SUM(F43:F50)</f>
        <v>0</v>
      </c>
    </row>
    <row r="43" spans="1:6" s="122" customFormat="1" ht="18.75" customHeight="1">
      <c r="A43" s="105">
        <v>4010</v>
      </c>
      <c r="B43" s="180" t="s">
        <v>58</v>
      </c>
      <c r="C43" s="151"/>
      <c r="D43" s="226"/>
      <c r="E43" s="152"/>
      <c r="F43" s="198"/>
    </row>
    <row r="44" spans="1:6" s="122" customFormat="1" ht="16.5" customHeight="1">
      <c r="A44" s="105">
        <v>4110</v>
      </c>
      <c r="B44" s="180" t="s">
        <v>23</v>
      </c>
      <c r="C44" s="151"/>
      <c r="D44" s="226"/>
      <c r="E44" s="152"/>
      <c r="F44" s="198"/>
    </row>
    <row r="45" spans="1:6" s="122" customFormat="1" ht="19.5" customHeight="1">
      <c r="A45" s="105">
        <v>4210</v>
      </c>
      <c r="B45" s="180" t="s">
        <v>15</v>
      </c>
      <c r="C45" s="151"/>
      <c r="D45" s="226"/>
      <c r="E45" s="152"/>
      <c r="F45" s="198"/>
    </row>
    <row r="46" spans="1:6" s="122" customFormat="1" ht="27" customHeight="1">
      <c r="A46" s="105">
        <v>4240</v>
      </c>
      <c r="B46" s="180" t="s">
        <v>20</v>
      </c>
      <c r="C46" s="151"/>
      <c r="D46" s="226"/>
      <c r="E46" s="152"/>
      <c r="F46" s="198"/>
    </row>
    <row r="47" spans="1:6" s="122" customFormat="1" ht="19.5" customHeight="1">
      <c r="A47" s="105">
        <v>4300</v>
      </c>
      <c r="B47" s="180" t="s">
        <v>17</v>
      </c>
      <c r="C47" s="151"/>
      <c r="D47" s="226"/>
      <c r="E47" s="152"/>
      <c r="F47" s="198"/>
    </row>
    <row r="48" spans="1:6" s="45" customFormat="1" ht="45" customHeight="1">
      <c r="A48" s="40">
        <v>6430</v>
      </c>
      <c r="B48" s="154" t="s">
        <v>62</v>
      </c>
      <c r="C48" s="151"/>
      <c r="D48" s="135"/>
      <c r="E48" s="42"/>
      <c r="F48" s="82"/>
    </row>
    <row r="49" spans="1:7" s="48" customFormat="1" ht="33" customHeight="1">
      <c r="A49" s="40">
        <v>6050</v>
      </c>
      <c r="B49" s="154" t="s">
        <v>86</v>
      </c>
      <c r="C49" s="151"/>
      <c r="D49" s="135"/>
      <c r="E49" s="42"/>
      <c r="F49" s="82"/>
      <c r="G49" s="124"/>
    </row>
    <row r="50" spans="1:7" s="223" customFormat="1" ht="18.75" customHeight="1">
      <c r="A50" s="40">
        <v>6050</v>
      </c>
      <c r="B50" s="154" t="s">
        <v>29</v>
      </c>
      <c r="C50" s="230"/>
      <c r="D50" s="186"/>
      <c r="E50" s="233"/>
      <c r="F50" s="153"/>
      <c r="G50" s="232"/>
    </row>
    <row r="51" spans="1:7" s="223" customFormat="1" ht="25.5" customHeight="1">
      <c r="A51" s="183"/>
      <c r="B51" s="231" t="s">
        <v>87</v>
      </c>
      <c r="C51" s="230"/>
      <c r="D51" s="186"/>
      <c r="E51" s="233"/>
      <c r="F51" s="188"/>
      <c r="G51" s="232"/>
    </row>
    <row r="52" spans="1:7" s="223" customFormat="1" ht="27" customHeight="1" thickBot="1">
      <c r="A52" s="183"/>
      <c r="B52" s="231" t="s">
        <v>88</v>
      </c>
      <c r="C52" s="230"/>
      <c r="D52" s="186"/>
      <c r="E52" s="233"/>
      <c r="F52" s="188"/>
      <c r="G52" s="232"/>
    </row>
    <row r="53" spans="1:6" s="48" customFormat="1" ht="23.25" customHeight="1" thickBot="1" thickTop="1">
      <c r="A53" s="34">
        <v>852</v>
      </c>
      <c r="B53" s="49" t="s">
        <v>21</v>
      </c>
      <c r="C53" s="203" t="s">
        <v>22</v>
      </c>
      <c r="D53" s="136"/>
      <c r="E53" s="138"/>
      <c r="F53" s="36">
        <f>F54</f>
        <v>0</v>
      </c>
    </row>
    <row r="54" spans="1:6" s="48" customFormat="1" ht="17.25" customHeight="1" thickTop="1">
      <c r="A54" s="51">
        <v>85204</v>
      </c>
      <c r="B54" s="111" t="s">
        <v>49</v>
      </c>
      <c r="C54" s="170"/>
      <c r="D54" s="144"/>
      <c r="E54" s="139"/>
      <c r="F54" s="54">
        <f>SUM(F55:F58)</f>
        <v>0</v>
      </c>
    </row>
    <row r="55" spans="1:6" s="48" customFormat="1" ht="15">
      <c r="A55" s="109">
        <v>3110</v>
      </c>
      <c r="B55" s="145" t="s">
        <v>50</v>
      </c>
      <c r="C55" s="161"/>
      <c r="D55" s="146"/>
      <c r="E55" s="110"/>
      <c r="F55" s="43"/>
    </row>
    <row r="56" spans="1:6" s="48" customFormat="1" ht="17.25" customHeight="1">
      <c r="A56" s="40">
        <v>4110</v>
      </c>
      <c r="B56" s="150" t="s">
        <v>23</v>
      </c>
      <c r="C56" s="151"/>
      <c r="D56" s="135"/>
      <c r="E56" s="110"/>
      <c r="F56" s="43"/>
    </row>
    <row r="57" spans="1:6" s="48" customFormat="1" ht="17.25" customHeight="1">
      <c r="A57" s="40">
        <v>4120</v>
      </c>
      <c r="B57" s="150" t="s">
        <v>33</v>
      </c>
      <c r="C57" s="151"/>
      <c r="D57" s="135"/>
      <c r="E57" s="110"/>
      <c r="F57" s="43"/>
    </row>
    <row r="58" spans="1:6" s="48" customFormat="1" ht="15.75" thickBot="1">
      <c r="A58" s="40">
        <v>4170</v>
      </c>
      <c r="B58" s="44" t="s">
        <v>16</v>
      </c>
      <c r="C58" s="151"/>
      <c r="D58" s="135"/>
      <c r="E58" s="110"/>
      <c r="F58" s="43"/>
    </row>
    <row r="59" spans="1:6" s="55" customFormat="1" ht="33.75" customHeight="1" thickBot="1" thickTop="1">
      <c r="A59" s="164">
        <v>853</v>
      </c>
      <c r="B59" s="192" t="s">
        <v>47</v>
      </c>
      <c r="C59" s="165" t="s">
        <v>19</v>
      </c>
      <c r="D59" s="175"/>
      <c r="E59" s="167"/>
      <c r="F59" s="168">
        <f>F60</f>
        <v>0</v>
      </c>
    </row>
    <row r="60" spans="1:6" s="55" customFormat="1" ht="18.75" customHeight="1" thickTop="1">
      <c r="A60" s="169">
        <v>85395</v>
      </c>
      <c r="B60" s="193" t="s">
        <v>13</v>
      </c>
      <c r="C60" s="170"/>
      <c r="D60" s="178"/>
      <c r="E60" s="172"/>
      <c r="F60" s="173">
        <f>F61</f>
        <v>0</v>
      </c>
    </row>
    <row r="61" spans="1:6" s="223" customFormat="1" ht="18.75" customHeight="1">
      <c r="A61" s="217"/>
      <c r="B61" s="218" t="s">
        <v>72</v>
      </c>
      <c r="C61" s="219"/>
      <c r="D61" s="220"/>
      <c r="E61" s="221"/>
      <c r="F61" s="222">
        <f>SUM(F62:F66)</f>
        <v>0</v>
      </c>
    </row>
    <row r="62" spans="1:6" s="55" customFormat="1" ht="17.25" customHeight="1">
      <c r="A62" s="40">
        <v>4119</v>
      </c>
      <c r="B62" s="154" t="s">
        <v>23</v>
      </c>
      <c r="C62" s="46"/>
      <c r="D62" s="59"/>
      <c r="E62" s="42"/>
      <c r="F62" s="43"/>
    </row>
    <row r="63" spans="1:6" s="55" customFormat="1" ht="17.25" customHeight="1">
      <c r="A63" s="40">
        <v>4179</v>
      </c>
      <c r="B63" s="154" t="s">
        <v>16</v>
      </c>
      <c r="C63" s="46"/>
      <c r="D63" s="59"/>
      <c r="E63" s="42"/>
      <c r="F63" s="43"/>
    </row>
    <row r="64" spans="1:6" s="55" customFormat="1" ht="17.25" customHeight="1">
      <c r="A64" s="40">
        <v>4129</v>
      </c>
      <c r="B64" s="154" t="s">
        <v>33</v>
      </c>
      <c r="C64" s="46"/>
      <c r="D64" s="59"/>
      <c r="E64" s="42"/>
      <c r="F64" s="43"/>
    </row>
    <row r="65" spans="1:6" s="55" customFormat="1" ht="17.25" customHeight="1">
      <c r="A65" s="40">
        <v>4219</v>
      </c>
      <c r="B65" s="154" t="s">
        <v>15</v>
      </c>
      <c r="C65" s="46"/>
      <c r="D65" s="59"/>
      <c r="E65" s="42"/>
      <c r="F65" s="43"/>
    </row>
    <row r="66" spans="1:6" s="55" customFormat="1" ht="27.75" customHeight="1" thickBot="1">
      <c r="A66" s="40">
        <v>4750</v>
      </c>
      <c r="B66" s="154" t="s">
        <v>45</v>
      </c>
      <c r="C66" s="46"/>
      <c r="D66" s="59"/>
      <c r="E66" s="42"/>
      <c r="F66" s="43"/>
    </row>
    <row r="67" spans="1:6" s="55" customFormat="1" ht="31.5" customHeight="1" thickBot="1" thickTop="1">
      <c r="A67" s="164">
        <v>854</v>
      </c>
      <c r="B67" s="192" t="s">
        <v>56</v>
      </c>
      <c r="C67" s="165" t="s">
        <v>19</v>
      </c>
      <c r="D67" s="175"/>
      <c r="E67" s="176">
        <f>E68+E81+E86+E90</f>
        <v>0</v>
      </c>
      <c r="F67" s="168">
        <f>F68+F81+F86+F90</f>
        <v>0</v>
      </c>
    </row>
    <row r="68" spans="1:6" s="55" customFormat="1" ht="32.25" customHeight="1" thickTop="1">
      <c r="A68" s="169">
        <v>85406</v>
      </c>
      <c r="B68" s="193" t="s">
        <v>78</v>
      </c>
      <c r="C68" s="170"/>
      <c r="D68" s="178"/>
      <c r="E68" s="179">
        <f>SUM(E69:E80)</f>
        <v>0</v>
      </c>
      <c r="F68" s="173">
        <f>SUM(F69:F80)</f>
        <v>0</v>
      </c>
    </row>
    <row r="69" spans="1:6" s="55" customFormat="1" ht="18" customHeight="1">
      <c r="A69" s="40">
        <v>3020</v>
      </c>
      <c r="B69" s="154" t="s">
        <v>57</v>
      </c>
      <c r="C69" s="46"/>
      <c r="D69" s="59"/>
      <c r="E69" s="110"/>
      <c r="F69" s="43"/>
    </row>
    <row r="70" spans="1:6" s="55" customFormat="1" ht="16.5" customHeight="1">
      <c r="A70" s="40">
        <v>4140</v>
      </c>
      <c r="B70" s="154" t="s">
        <v>59</v>
      </c>
      <c r="C70" s="46"/>
      <c r="D70" s="59"/>
      <c r="E70" s="110"/>
      <c r="F70" s="43"/>
    </row>
    <row r="71" spans="1:6" s="55" customFormat="1" ht="15.75" customHeight="1">
      <c r="A71" s="40">
        <v>4210</v>
      </c>
      <c r="B71" s="154" t="s">
        <v>15</v>
      </c>
      <c r="C71" s="46"/>
      <c r="D71" s="59"/>
      <c r="E71" s="110"/>
      <c r="F71" s="43"/>
    </row>
    <row r="72" spans="1:6" s="55" customFormat="1" ht="29.25" customHeight="1">
      <c r="A72" s="40">
        <v>4240</v>
      </c>
      <c r="B72" s="154" t="s">
        <v>20</v>
      </c>
      <c r="C72" s="46"/>
      <c r="D72" s="59"/>
      <c r="E72" s="110"/>
      <c r="F72" s="43"/>
    </row>
    <row r="73" spans="1:6" s="55" customFormat="1" ht="17.25" customHeight="1">
      <c r="A73" s="40">
        <v>4260</v>
      </c>
      <c r="B73" s="154" t="s">
        <v>31</v>
      </c>
      <c r="C73" s="46"/>
      <c r="D73" s="59"/>
      <c r="E73" s="110"/>
      <c r="F73" s="43"/>
    </row>
    <row r="74" spans="1:6" s="55" customFormat="1" ht="18" customHeight="1">
      <c r="A74" s="40">
        <v>4270</v>
      </c>
      <c r="B74" s="154" t="s">
        <v>35</v>
      </c>
      <c r="C74" s="46"/>
      <c r="D74" s="59"/>
      <c r="E74" s="110"/>
      <c r="F74" s="43"/>
    </row>
    <row r="75" spans="1:6" s="55" customFormat="1" ht="17.25" customHeight="1">
      <c r="A75" s="40">
        <v>4300</v>
      </c>
      <c r="B75" s="154" t="s">
        <v>17</v>
      </c>
      <c r="C75" s="46"/>
      <c r="D75" s="59"/>
      <c r="E75" s="110"/>
      <c r="F75" s="43"/>
    </row>
    <row r="76" spans="1:6" s="55" customFormat="1" ht="30.75" customHeight="1">
      <c r="A76" s="40">
        <v>4360</v>
      </c>
      <c r="B76" s="180" t="s">
        <v>81</v>
      </c>
      <c r="C76" s="46"/>
      <c r="D76" s="59"/>
      <c r="E76" s="110"/>
      <c r="F76" s="43"/>
    </row>
    <row r="77" spans="1:6" s="55" customFormat="1" ht="30" customHeight="1">
      <c r="A77" s="40">
        <v>4370</v>
      </c>
      <c r="B77" s="180" t="s">
        <v>60</v>
      </c>
      <c r="C77" s="46"/>
      <c r="D77" s="59"/>
      <c r="E77" s="110"/>
      <c r="F77" s="43"/>
    </row>
    <row r="78" spans="1:6" s="55" customFormat="1" ht="30" customHeight="1">
      <c r="A78" s="40">
        <v>4390</v>
      </c>
      <c r="B78" s="154" t="s">
        <v>76</v>
      </c>
      <c r="C78" s="46"/>
      <c r="D78" s="59"/>
      <c r="E78" s="110"/>
      <c r="F78" s="43"/>
    </row>
    <row r="79" spans="1:6" s="55" customFormat="1" ht="17.25" customHeight="1">
      <c r="A79" s="40">
        <v>4410</v>
      </c>
      <c r="B79" s="154" t="s">
        <v>61</v>
      </c>
      <c r="C79" s="46"/>
      <c r="D79" s="59"/>
      <c r="E79" s="110"/>
      <c r="F79" s="43"/>
    </row>
    <row r="80" spans="1:6" s="55" customFormat="1" ht="30.75" customHeight="1">
      <c r="A80" s="40">
        <v>4700</v>
      </c>
      <c r="B80" s="154" t="s">
        <v>77</v>
      </c>
      <c r="C80" s="46"/>
      <c r="D80" s="59"/>
      <c r="E80" s="110"/>
      <c r="F80" s="43"/>
    </row>
    <row r="81" spans="1:6" s="55" customFormat="1" ht="21.75" customHeight="1">
      <c r="A81" s="155">
        <v>85407</v>
      </c>
      <c r="B81" s="156" t="s">
        <v>79</v>
      </c>
      <c r="C81" s="157"/>
      <c r="D81" s="158"/>
      <c r="E81" s="182">
        <f>SUM(E82:E85)</f>
        <v>0</v>
      </c>
      <c r="F81" s="160">
        <f>SUM(F82:F85)</f>
        <v>0</v>
      </c>
    </row>
    <row r="82" spans="1:6" s="55" customFormat="1" ht="18.75" customHeight="1">
      <c r="A82" s="40">
        <v>4350</v>
      </c>
      <c r="B82" s="154" t="s">
        <v>44</v>
      </c>
      <c r="C82" s="46"/>
      <c r="D82" s="59"/>
      <c r="E82" s="110"/>
      <c r="F82" s="43"/>
    </row>
    <row r="83" spans="1:6" s="55" customFormat="1" ht="30" customHeight="1">
      <c r="A83" s="40">
        <v>4370</v>
      </c>
      <c r="B83" s="180" t="s">
        <v>60</v>
      </c>
      <c r="C83" s="46"/>
      <c r="D83" s="59"/>
      <c r="E83" s="110"/>
      <c r="F83" s="43"/>
    </row>
    <row r="84" spans="1:6" s="55" customFormat="1" ht="32.25" customHeight="1">
      <c r="A84" s="40">
        <v>4390</v>
      </c>
      <c r="B84" s="154" t="s">
        <v>76</v>
      </c>
      <c r="C84" s="46"/>
      <c r="D84" s="59"/>
      <c r="E84" s="110"/>
      <c r="F84" s="43"/>
    </row>
    <row r="85" spans="1:6" s="55" customFormat="1" ht="31.5" customHeight="1">
      <c r="A85" s="40">
        <v>4740</v>
      </c>
      <c r="B85" s="180" t="s">
        <v>46</v>
      </c>
      <c r="C85" s="46"/>
      <c r="D85" s="59"/>
      <c r="E85" s="110"/>
      <c r="F85" s="43"/>
    </row>
    <row r="86" spans="1:6" s="55" customFormat="1" ht="22.5" customHeight="1">
      <c r="A86" s="155">
        <v>85410</v>
      </c>
      <c r="B86" s="156" t="s">
        <v>80</v>
      </c>
      <c r="C86" s="157"/>
      <c r="D86" s="158"/>
      <c r="E86" s="182">
        <f>SUM(E87:E88)</f>
        <v>0</v>
      </c>
      <c r="F86" s="160">
        <f>SUM(F87:F89)</f>
        <v>0</v>
      </c>
    </row>
    <row r="87" spans="1:6" s="55" customFormat="1" ht="18" customHeight="1">
      <c r="A87" s="40">
        <v>4410</v>
      </c>
      <c r="B87" s="154" t="s">
        <v>61</v>
      </c>
      <c r="C87" s="46"/>
      <c r="D87" s="59"/>
      <c r="E87" s="110"/>
      <c r="F87" s="43"/>
    </row>
    <row r="88" spans="1:6" s="55" customFormat="1" ht="18" customHeight="1">
      <c r="A88" s="234">
        <v>4420</v>
      </c>
      <c r="B88" s="236" t="s">
        <v>82</v>
      </c>
      <c r="C88" s="114"/>
      <c r="D88" s="237"/>
      <c r="E88" s="238"/>
      <c r="F88" s="235"/>
    </row>
    <row r="89" spans="1:6" s="55" customFormat="1" ht="40.5" customHeight="1">
      <c r="A89" s="40">
        <v>6050</v>
      </c>
      <c r="B89" s="154" t="s">
        <v>89</v>
      </c>
      <c r="C89" s="46"/>
      <c r="D89" s="59"/>
      <c r="E89" s="110"/>
      <c r="F89" s="43"/>
    </row>
    <row r="90" spans="1:6" s="55" customFormat="1" ht="18.75" customHeight="1">
      <c r="A90" s="155">
        <v>85495</v>
      </c>
      <c r="B90" s="156" t="s">
        <v>13</v>
      </c>
      <c r="C90" s="157"/>
      <c r="D90" s="158"/>
      <c r="E90" s="182">
        <f>SUM(E91:E93)</f>
        <v>0</v>
      </c>
      <c r="F90" s="160">
        <f>SUM(F91:F93)</f>
        <v>0</v>
      </c>
    </row>
    <row r="91" spans="1:6" s="55" customFormat="1" ht="31.5" customHeight="1">
      <c r="A91" s="40">
        <v>3040</v>
      </c>
      <c r="B91" s="154" t="s">
        <v>83</v>
      </c>
      <c r="C91" s="46"/>
      <c r="D91" s="59"/>
      <c r="E91" s="110"/>
      <c r="F91" s="43"/>
    </row>
    <row r="92" spans="1:6" s="55" customFormat="1" ht="16.5" customHeight="1">
      <c r="A92" s="40">
        <v>4170</v>
      </c>
      <c r="B92" s="154" t="s">
        <v>16</v>
      </c>
      <c r="C92" s="46"/>
      <c r="D92" s="59"/>
      <c r="E92" s="110"/>
      <c r="F92" s="43"/>
    </row>
    <row r="93" spans="1:6" s="55" customFormat="1" ht="15.75" customHeight="1" thickBot="1">
      <c r="A93" s="40">
        <v>4300</v>
      </c>
      <c r="B93" s="154" t="s">
        <v>17</v>
      </c>
      <c r="C93" s="46"/>
      <c r="D93" s="59"/>
      <c r="E93" s="110"/>
      <c r="F93" s="43"/>
    </row>
    <row r="94" spans="1:6" s="45" customFormat="1" ht="35.25" customHeight="1" thickBot="1" thickTop="1">
      <c r="A94" s="164">
        <v>900</v>
      </c>
      <c r="B94" s="174" t="s">
        <v>51</v>
      </c>
      <c r="C94" s="165" t="s">
        <v>12</v>
      </c>
      <c r="D94" s="200"/>
      <c r="E94" s="176">
        <f>E95+E97+E101</f>
        <v>0</v>
      </c>
      <c r="F94" s="168">
        <f>F95+F97+F101</f>
        <v>0</v>
      </c>
    </row>
    <row r="95" spans="1:6" s="45" customFormat="1" ht="19.5" customHeight="1" thickTop="1">
      <c r="A95" s="169">
        <v>90001</v>
      </c>
      <c r="B95" s="177" t="s">
        <v>54</v>
      </c>
      <c r="C95" s="170"/>
      <c r="D95" s="201"/>
      <c r="E95" s="179"/>
      <c r="F95" s="173">
        <f>F96</f>
        <v>0</v>
      </c>
    </row>
    <row r="96" spans="1:6" s="48" customFormat="1" ht="15">
      <c r="A96" s="109">
        <v>4300</v>
      </c>
      <c r="B96" s="58" t="s">
        <v>17</v>
      </c>
      <c r="C96" s="161"/>
      <c r="D96" s="146"/>
      <c r="E96" s="140"/>
      <c r="F96" s="141"/>
    </row>
    <row r="97" spans="1:6" s="48" customFormat="1" ht="18" customHeight="1">
      <c r="A97" s="155">
        <v>90003</v>
      </c>
      <c r="B97" s="181" t="s">
        <v>70</v>
      </c>
      <c r="C97" s="157"/>
      <c r="D97" s="202"/>
      <c r="E97" s="182">
        <f>SUM(E98:E100)</f>
        <v>0</v>
      </c>
      <c r="F97" s="160">
        <f>SUM(F98:F100)</f>
        <v>0</v>
      </c>
    </row>
    <row r="98" spans="1:6" s="48" customFormat="1" ht="16.5" customHeight="1">
      <c r="A98" s="40">
        <v>4210</v>
      </c>
      <c r="B98" s="56" t="s">
        <v>15</v>
      </c>
      <c r="C98" s="151"/>
      <c r="D98" s="135"/>
      <c r="E98" s="110"/>
      <c r="F98" s="43"/>
    </row>
    <row r="99" spans="1:6" s="48" customFormat="1" ht="16.5" customHeight="1">
      <c r="A99" s="40">
        <v>4270</v>
      </c>
      <c r="B99" s="56" t="s">
        <v>35</v>
      </c>
      <c r="C99" s="151"/>
      <c r="D99" s="135"/>
      <c r="E99" s="110"/>
      <c r="F99" s="43"/>
    </row>
    <row r="100" spans="1:6" s="48" customFormat="1" ht="17.25" customHeight="1">
      <c r="A100" s="40">
        <v>4300</v>
      </c>
      <c r="B100" s="56" t="s">
        <v>17</v>
      </c>
      <c r="C100" s="151"/>
      <c r="D100" s="135"/>
      <c r="E100" s="110"/>
      <c r="F100" s="43"/>
    </row>
    <row r="101" spans="1:6" s="48" customFormat="1" ht="18" customHeight="1">
      <c r="A101" s="155">
        <v>90015</v>
      </c>
      <c r="B101" s="181" t="s">
        <v>71</v>
      </c>
      <c r="C101" s="157"/>
      <c r="D101" s="202"/>
      <c r="E101" s="182"/>
      <c r="F101" s="160"/>
    </row>
    <row r="102" spans="1:6" s="48" customFormat="1" ht="19.5" customHeight="1" thickBot="1">
      <c r="A102" s="40">
        <v>6050</v>
      </c>
      <c r="B102" s="137" t="s">
        <v>29</v>
      </c>
      <c r="C102" s="151"/>
      <c r="D102" s="135"/>
      <c r="E102" s="110"/>
      <c r="F102" s="43"/>
    </row>
    <row r="103" spans="1:6" s="48" customFormat="1" ht="30" thickBot="1" thickTop="1">
      <c r="A103" s="34">
        <v>921</v>
      </c>
      <c r="B103" s="142" t="s">
        <v>24</v>
      </c>
      <c r="C103" s="203" t="s">
        <v>22</v>
      </c>
      <c r="D103" s="136"/>
      <c r="E103" s="138">
        <f>E104+E108</f>
        <v>0</v>
      </c>
      <c r="F103" s="36">
        <f>F104</f>
        <v>0</v>
      </c>
    </row>
    <row r="104" spans="1:6" s="48" customFormat="1" ht="16.5" customHeight="1" thickTop="1">
      <c r="A104" s="51">
        <v>92106</v>
      </c>
      <c r="B104" s="143" t="s">
        <v>52</v>
      </c>
      <c r="C104" s="208"/>
      <c r="D104" s="144"/>
      <c r="E104" s="139">
        <f>E105</f>
        <v>0</v>
      </c>
      <c r="F104" s="54">
        <f>F105</f>
        <v>0</v>
      </c>
    </row>
    <row r="105" spans="1:6" s="48" customFormat="1" ht="30">
      <c r="A105" s="40">
        <v>2480</v>
      </c>
      <c r="B105" s="180" t="s">
        <v>66</v>
      </c>
      <c r="C105" s="191"/>
      <c r="D105" s="135"/>
      <c r="E105" s="110"/>
      <c r="F105" s="43"/>
    </row>
    <row r="106" spans="1:6" s="189" customFormat="1" ht="25.5">
      <c r="A106" s="183"/>
      <c r="B106" s="184" t="s">
        <v>67</v>
      </c>
      <c r="C106" s="185"/>
      <c r="D106" s="186"/>
      <c r="E106" s="187"/>
      <c r="F106" s="188"/>
    </row>
    <row r="107" spans="1:6" s="189" customFormat="1" ht="13.5">
      <c r="A107" s="183"/>
      <c r="B107" s="184" t="s">
        <v>68</v>
      </c>
      <c r="C107" s="185"/>
      <c r="D107" s="186"/>
      <c r="E107" s="187"/>
      <c r="F107" s="188"/>
    </row>
    <row r="108" spans="1:6" s="48" customFormat="1" ht="18" customHeight="1">
      <c r="A108" s="37">
        <v>92116</v>
      </c>
      <c r="B108" s="148" t="s">
        <v>65</v>
      </c>
      <c r="C108" s="211"/>
      <c r="D108" s="134"/>
      <c r="E108" s="147">
        <f>E109</f>
        <v>0</v>
      </c>
      <c r="F108" s="39"/>
    </row>
    <row r="109" spans="1:6" s="48" customFormat="1" ht="33" customHeight="1" thickBot="1">
      <c r="A109" s="40">
        <v>2480</v>
      </c>
      <c r="B109" s="180" t="s">
        <v>66</v>
      </c>
      <c r="C109" s="210"/>
      <c r="D109" s="135"/>
      <c r="E109" s="110"/>
      <c r="F109" s="132"/>
    </row>
    <row r="110" spans="1:7" s="89" customFormat="1" ht="21" customHeight="1" thickBot="1" thickTop="1">
      <c r="A110" s="112"/>
      <c r="B110" s="113" t="s">
        <v>25</v>
      </c>
      <c r="C110" s="212"/>
      <c r="D110" s="133">
        <f>D15+D53</f>
        <v>0</v>
      </c>
      <c r="E110" s="163">
        <f>E11+E15+E103+E53+E94+E59+E67</f>
        <v>0</v>
      </c>
      <c r="F110" s="64">
        <f>F11+F15+F103+F53+F94+F59+F67</f>
        <v>0</v>
      </c>
      <c r="G110" s="190"/>
    </row>
    <row r="111" spans="1:6" s="69" customFormat="1" ht="17.25" thickBot="1" thickTop="1">
      <c r="A111" s="90"/>
      <c r="B111" s="65" t="s">
        <v>26</v>
      </c>
      <c r="C111" s="213"/>
      <c r="D111" s="65"/>
      <c r="E111" s="91">
        <f>F110-E110</f>
        <v>0</v>
      </c>
      <c r="F111" s="92"/>
    </row>
    <row r="112" ht="16.5" thickTop="1">
      <c r="C112" s="214"/>
    </row>
    <row r="113" spans="3:5" ht="15.75">
      <c r="C113" s="214"/>
      <c r="E113" s="216"/>
    </row>
    <row r="114" ht="15.75">
      <c r="C114" s="214"/>
    </row>
    <row r="115" ht="15.75">
      <c r="C115" s="214"/>
    </row>
    <row r="116" ht="15.75">
      <c r="C116" s="214"/>
    </row>
    <row r="117" ht="15.75">
      <c r="C117" s="214"/>
    </row>
  </sheetData>
  <printOptions horizontalCentered="1"/>
  <pageMargins left="0" right="0" top="0.984251968503937" bottom="0.984251968503937" header="0.5118110236220472" footer="0.5118110236220472"/>
  <pageSetup firstPageNumber="8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3">
      <selection activeCell="F22" sqref="F22"/>
    </sheetView>
  </sheetViews>
  <sheetFormatPr defaultColWidth="9.00390625" defaultRowHeight="12.75"/>
  <cols>
    <col min="1" max="1" width="8.75390625" style="1" customWidth="1"/>
    <col min="2" max="2" width="39.625" style="1" customWidth="1"/>
    <col min="3" max="3" width="8.00390625" style="2" customWidth="1"/>
    <col min="4" max="4" width="18.00390625" style="1" customWidth="1"/>
    <col min="5" max="5" width="17.125" style="1" customWidth="1"/>
    <col min="6" max="16384" width="10.00390625" style="1" customWidth="1"/>
  </cols>
  <sheetData>
    <row r="1" spans="3:6" s="13" customFormat="1" ht="13.5" customHeight="1">
      <c r="C1" s="93"/>
      <c r="D1" s="3" t="s">
        <v>95</v>
      </c>
      <c r="F1" s="1"/>
    </row>
    <row r="2" spans="1:6" s="13" customFormat="1" ht="13.5" customHeight="1">
      <c r="A2" s="94"/>
      <c r="B2" s="95"/>
      <c r="C2" s="14"/>
      <c r="D2" s="8" t="s">
        <v>97</v>
      </c>
      <c r="F2" s="1"/>
    </row>
    <row r="3" spans="1:6" s="13" customFormat="1" ht="13.5" customHeight="1">
      <c r="A3" s="94"/>
      <c r="B3" s="95"/>
      <c r="C3" s="14"/>
      <c r="D3" s="8" t="s">
        <v>92</v>
      </c>
      <c r="F3" s="1"/>
    </row>
    <row r="4" spans="1:6" s="13" customFormat="1" ht="13.5" customHeight="1">
      <c r="A4" s="94"/>
      <c r="B4" s="95"/>
      <c r="C4" s="14"/>
      <c r="D4" s="8" t="s">
        <v>94</v>
      </c>
      <c r="F4" s="1"/>
    </row>
    <row r="5" spans="1:6" s="13" customFormat="1" ht="19.5" customHeight="1">
      <c r="A5" s="94"/>
      <c r="B5" s="95"/>
      <c r="C5" s="14"/>
      <c r="D5" s="11"/>
      <c r="E5" s="8"/>
      <c r="F5" s="3"/>
    </row>
    <row r="6" spans="1:6" s="13" customFormat="1" ht="56.25">
      <c r="A6" s="9" t="s">
        <v>28</v>
      </c>
      <c r="B6" s="10"/>
      <c r="C6" s="11"/>
      <c r="D6" s="11"/>
      <c r="E6" s="96"/>
      <c r="F6" s="3"/>
    </row>
    <row r="7" spans="1:6" s="13" customFormat="1" ht="31.5" customHeight="1" thickBot="1">
      <c r="A7" s="9"/>
      <c r="B7" s="10"/>
      <c r="C7" s="14"/>
      <c r="D7" s="11"/>
      <c r="E7" s="96" t="s">
        <v>1</v>
      </c>
      <c r="F7" s="3"/>
    </row>
    <row r="8" spans="1:5" s="22" customFormat="1" ht="27" customHeight="1">
      <c r="A8" s="97" t="s">
        <v>2</v>
      </c>
      <c r="B8" s="17" t="s">
        <v>3</v>
      </c>
      <c r="C8" s="18" t="s">
        <v>4</v>
      </c>
      <c r="D8" s="115" t="s">
        <v>5</v>
      </c>
      <c r="E8" s="98" t="s">
        <v>6</v>
      </c>
    </row>
    <row r="9" spans="1:5" s="22" customFormat="1" ht="13.5" customHeight="1">
      <c r="A9" s="99" t="s">
        <v>7</v>
      </c>
      <c r="B9" s="24"/>
      <c r="C9" s="25" t="s">
        <v>8</v>
      </c>
      <c r="D9" s="26" t="s">
        <v>9</v>
      </c>
      <c r="E9" s="76" t="s">
        <v>9</v>
      </c>
    </row>
    <row r="10" spans="1:5" s="33" customFormat="1" ht="12" thickBot="1">
      <c r="A10" s="100">
        <v>1</v>
      </c>
      <c r="B10" s="101">
        <v>2</v>
      </c>
      <c r="C10" s="101">
        <v>3</v>
      </c>
      <c r="D10" s="102">
        <v>4</v>
      </c>
      <c r="E10" s="103">
        <v>5</v>
      </c>
    </row>
    <row r="11" spans="1:6" s="33" customFormat="1" ht="22.5" customHeight="1" thickBot="1" thickTop="1">
      <c r="A11" s="34">
        <v>710</v>
      </c>
      <c r="B11" s="83" t="s">
        <v>36</v>
      </c>
      <c r="C11" s="50" t="s">
        <v>37</v>
      </c>
      <c r="D11" s="125">
        <f>SUM(D12)</f>
        <v>0</v>
      </c>
      <c r="E11" s="36">
        <f>E12</f>
        <v>0</v>
      </c>
      <c r="F11" s="123"/>
    </row>
    <row r="12" spans="1:6" s="33" customFormat="1" ht="18.75" customHeight="1" thickTop="1">
      <c r="A12" s="51">
        <v>71015</v>
      </c>
      <c r="B12" s="84" t="s">
        <v>38</v>
      </c>
      <c r="C12" s="85"/>
      <c r="D12" s="126">
        <f>SUM(D13:D14)</f>
        <v>0</v>
      </c>
      <c r="E12" s="60">
        <f>SUM(E14:E19)</f>
        <v>0</v>
      </c>
      <c r="F12" s="124"/>
    </row>
    <row r="13" spans="1:5" s="33" customFormat="1" ht="65.25" customHeight="1">
      <c r="A13" s="109">
        <v>2110</v>
      </c>
      <c r="B13" s="58" t="s">
        <v>32</v>
      </c>
      <c r="C13" s="80"/>
      <c r="D13" s="59"/>
      <c r="E13" s="127"/>
    </row>
    <row r="14" spans="1:5" s="33" customFormat="1" ht="16.5" customHeight="1">
      <c r="A14" s="40">
        <v>4010</v>
      </c>
      <c r="B14" s="44" t="s">
        <v>30</v>
      </c>
      <c r="C14" s="80"/>
      <c r="D14" s="59"/>
      <c r="E14" s="82"/>
    </row>
    <row r="15" spans="1:5" s="33" customFormat="1" ht="16.5" customHeight="1">
      <c r="A15" s="40">
        <v>4110</v>
      </c>
      <c r="B15" s="44" t="s">
        <v>23</v>
      </c>
      <c r="C15" s="80"/>
      <c r="D15" s="224"/>
      <c r="E15" s="82"/>
    </row>
    <row r="16" spans="1:5" s="33" customFormat="1" ht="16.5" customHeight="1">
      <c r="A16" s="40">
        <v>4120</v>
      </c>
      <c r="B16" s="154" t="s">
        <v>33</v>
      </c>
      <c r="C16" s="80"/>
      <c r="D16" s="224"/>
      <c r="E16" s="82"/>
    </row>
    <row r="17" spans="1:5" s="33" customFormat="1" ht="16.5" customHeight="1">
      <c r="A17" s="40">
        <v>4210</v>
      </c>
      <c r="B17" s="56" t="s">
        <v>15</v>
      </c>
      <c r="C17" s="80"/>
      <c r="D17" s="224"/>
      <c r="E17" s="43"/>
    </row>
    <row r="18" spans="1:5" s="33" customFormat="1" ht="16.5" customHeight="1">
      <c r="A18" s="40">
        <v>4440</v>
      </c>
      <c r="B18" s="154" t="s">
        <v>84</v>
      </c>
      <c r="C18" s="80"/>
      <c r="D18" s="224"/>
      <c r="E18" s="43"/>
    </row>
    <row r="19" spans="1:5" s="33" customFormat="1" ht="30.75" customHeight="1" thickBot="1">
      <c r="A19" s="225">
        <v>4750</v>
      </c>
      <c r="B19" s="154" t="s">
        <v>45</v>
      </c>
      <c r="C19" s="80"/>
      <c r="D19" s="224"/>
      <c r="E19" s="132"/>
    </row>
    <row r="20" spans="1:6" s="33" customFormat="1" ht="43.5" customHeight="1" thickBot="1" thickTop="1">
      <c r="A20" s="116" t="s">
        <v>39</v>
      </c>
      <c r="B20" s="117" t="s">
        <v>40</v>
      </c>
      <c r="C20" s="118" t="s">
        <v>41</v>
      </c>
      <c r="D20" s="125">
        <f>SUM(D21)</f>
        <v>0</v>
      </c>
      <c r="E20" s="36">
        <f>E21</f>
        <v>0</v>
      </c>
      <c r="F20" s="123"/>
    </row>
    <row r="21" spans="1:6" s="33" customFormat="1" ht="36.75" customHeight="1" thickTop="1">
      <c r="A21" s="119" t="s">
        <v>42</v>
      </c>
      <c r="B21" s="120" t="s">
        <v>43</v>
      </c>
      <c r="C21" s="121"/>
      <c r="D21" s="126">
        <f>SUM(D22)</f>
        <v>0</v>
      </c>
      <c r="E21" s="60">
        <f>SUM(E22:E23)</f>
        <v>0</v>
      </c>
      <c r="F21" s="124"/>
    </row>
    <row r="22" spans="1:5" s="33" customFormat="1" ht="66.75" customHeight="1">
      <c r="A22" s="109">
        <v>6410</v>
      </c>
      <c r="B22" s="58" t="s">
        <v>32</v>
      </c>
      <c r="C22" s="80"/>
      <c r="D22" s="59"/>
      <c r="E22" s="127"/>
    </row>
    <row r="23" spans="1:5" s="33" customFormat="1" ht="32.25" customHeight="1" thickBot="1">
      <c r="A23" s="131" t="s">
        <v>90</v>
      </c>
      <c r="B23" s="130" t="s">
        <v>29</v>
      </c>
      <c r="C23" s="129"/>
      <c r="D23" s="59"/>
      <c r="E23" s="82"/>
    </row>
    <row r="24" spans="1:5" s="89" customFormat="1" ht="24" customHeight="1" thickBot="1" thickTop="1">
      <c r="A24" s="61"/>
      <c r="B24" s="62" t="s">
        <v>25</v>
      </c>
      <c r="C24" s="106"/>
      <c r="D24" s="107">
        <f>D11+D20</f>
        <v>0</v>
      </c>
      <c r="E24" s="128">
        <f>E11+E20</f>
        <v>0</v>
      </c>
    </row>
    <row r="25" ht="16.5" thickTop="1"/>
    <row r="26" ht="15.75">
      <c r="B26" s="108"/>
    </row>
  </sheetData>
  <printOptions horizontalCentered="1"/>
  <pageMargins left="0" right="0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szpak</cp:lastModifiedBy>
  <cp:lastPrinted>2008-10-14T11:11:41Z</cp:lastPrinted>
  <dcterms:created xsi:type="dcterms:W3CDTF">2008-07-23T10:22:58Z</dcterms:created>
  <dcterms:modified xsi:type="dcterms:W3CDTF">2008-10-14T11:35:53Z</dcterms:modified>
  <cp:category/>
  <cp:version/>
  <cp:contentType/>
  <cp:contentStatus/>
</cp:coreProperties>
</file>