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585" tabRatio="601" activeTab="0"/>
  </bookViews>
  <sheets>
    <sheet name="Załącznik" sheetId="1" r:id="rId1"/>
  </sheets>
  <definedNames>
    <definedName name="_xlnm.Print_Titles" localSheetId="0">'Załącznik'!$8:$10</definedName>
  </definedNames>
  <calcPr fullCalcOnLoad="1"/>
</workbook>
</file>

<file path=xl/sharedStrings.xml><?xml version="1.0" encoding="utf-8"?>
<sst xmlns="http://schemas.openxmlformats.org/spreadsheetml/2006/main" count="74" uniqueCount="60">
  <si>
    <t xml:space="preserve">Dział Rozdział   </t>
  </si>
  <si>
    <t>Wyszczególnienie</t>
  </si>
  <si>
    <t xml:space="preserve">DYSPO   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</si>
  <si>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</si>
  <si>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</si>
  <si>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</si>
  <si>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</si>
  <si>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</si>
  <si>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</si>
  <si>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Zakup usług pozostałych</t>
  </si>
  <si>
    <t>Prezydenta Miasta Koszalina</t>
  </si>
  <si>
    <t>per saldo</t>
  </si>
  <si>
    <t>ADMINISTRACJA PUBLICZNA</t>
  </si>
  <si>
    <t>Zakup materiałów i wyposażenia</t>
  </si>
  <si>
    <t>75075</t>
  </si>
  <si>
    <t>Promocja jednostek samorządu terytorialnego</t>
  </si>
  <si>
    <t>Załącznik  do Zarządzenia</t>
  </si>
  <si>
    <t>Fk</t>
  </si>
  <si>
    <t>Koszty postępowania sądowego i prokuratorskiego</t>
  </si>
  <si>
    <t>TRANSPORT I ŁĄCZNOŚĆ</t>
  </si>
  <si>
    <t>IK</t>
  </si>
  <si>
    <t>RÓŻNE ROZLICZENIA</t>
  </si>
  <si>
    <t>75818</t>
  </si>
  <si>
    <t>Rezerwy ogólne i celowe</t>
  </si>
  <si>
    <t>Drogi publiczne gminne</t>
  </si>
  <si>
    <t>z dnia 18 marca 2008 r.</t>
  </si>
  <si>
    <t>75095</t>
  </si>
  <si>
    <t>BRM</t>
  </si>
  <si>
    <t>RO "T.Kotarbińskiego"</t>
  </si>
  <si>
    <t>KULTURA FIZYCZNA I SPORT</t>
  </si>
  <si>
    <t>Wydatki inwestycyjne jednostek budżetowych</t>
  </si>
  <si>
    <t>ul.Ułańska - Kadetów</t>
  </si>
  <si>
    <t>Osiedle Unii Europejskiej - drogi "Budowa ul. Fińskiej (3 odcinki)</t>
  </si>
  <si>
    <t>2819</t>
  </si>
  <si>
    <r>
      <t xml:space="preserve">Dotacja celowa z budżetu na finansowanie lub dofinansowanie zadań zleconych do realizacji fundacjom - </t>
    </r>
    <r>
      <rPr>
        <i/>
        <sz val="10"/>
        <rFont val="Times New Roman"/>
        <family val="1"/>
      </rPr>
      <t>wkład własny do projektu realizowanego przez CIP</t>
    </r>
  </si>
  <si>
    <t>RWZ</t>
  </si>
  <si>
    <t>OP</t>
  </si>
  <si>
    <t>RO "Wspólny Dom"</t>
  </si>
  <si>
    <t>Zakup akcesoriów komputerowych, w tym programów i licencji</t>
  </si>
  <si>
    <r>
      <t>Rezerwa celowa (</t>
    </r>
    <r>
      <rPr>
        <i/>
        <sz val="10"/>
        <rFont val="Times New Roman"/>
        <family val="1"/>
      </rPr>
      <t>na realizację zadań dofinansowywanych ze środków zewnętrznych)</t>
    </r>
    <r>
      <rPr>
        <sz val="11"/>
        <rFont val="Times New Roman"/>
        <family val="1"/>
      </rPr>
      <t xml:space="preserve"> </t>
    </r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</si>
  <si>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</si>
  <si>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</si>
  <si>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</si>
  <si>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4510</t>
  </si>
  <si>
    <t>4610</t>
  </si>
  <si>
    <t>Opłaty na rzecz budżetu państwa</t>
  </si>
  <si>
    <t>WYDATKI</t>
  </si>
  <si>
    <t>ZMIANY W  PLANIE   WYDATKÓW   NA  ZADANIA  WŁASNE  GMINY  W  2008  ROKU</t>
  </si>
  <si>
    <t>"Polsko - Niemieckie Forum Gospodarcze i Giełda Kooperacyjna w Koszalinie"</t>
  </si>
  <si>
    <t>4178</t>
  </si>
  <si>
    <t>4179</t>
  </si>
  <si>
    <t>4110</t>
  </si>
  <si>
    <t>4120</t>
  </si>
  <si>
    <t>4308</t>
  </si>
  <si>
    <t>4309</t>
  </si>
  <si>
    <t>Zakup usług obejmujących tłumaczenia</t>
  </si>
  <si>
    <t>Wynagrodzenia bezosobowe</t>
  </si>
  <si>
    <t>Składki na ubezpieczenia społeczne</t>
  </si>
  <si>
    <t>Składki na Fundusz Pracy</t>
  </si>
  <si>
    <t>Nr  198 / 785 / 08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</si>
</sst>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 CE"/>
      <family val="1"/>
    </font>
    <font>
      <b/>
      <i/>
      <sz val="10"/>
      <name val="Times New Roman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Alignment="1">
      <alignment/>
    </xf>
    <xf numFmtId="0" fontId="12" fillId="0" borderId="7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6" xfId="0" applyFont="1" applyBorder="1" applyAlignment="1">
      <alignment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2" xfId="0" applyNumberFormat="1" applyFont="1" applyFill="1" applyBorder="1" applyAlignment="1" applyProtection="1">
      <alignment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4" fillId="0" borderId="9" xfId="0" applyNumberFormat="1" applyFont="1" applyFill="1" applyBorder="1" applyAlignment="1" applyProtection="1">
      <alignment horizontal="left" vertical="center"/>
      <protection locked="0"/>
    </xf>
    <xf numFmtId="164" fontId="17" fillId="0" borderId="17" xfId="18" applyNumberFormat="1" applyFont="1" applyFill="1" applyBorder="1" applyAlignment="1" applyProtection="1">
      <alignment vertical="center" wrapText="1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49" fontId="1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0" xfId="0" applyNumberFormat="1" applyFont="1" applyFill="1" applyBorder="1" applyAlignment="1" applyProtection="1">
      <alignment vertical="center" wrapText="1"/>
      <protection locked="0"/>
    </xf>
    <xf numFmtId="0" fontId="8" fillId="0" borderId="21" xfId="0" applyNumberFormat="1" applyFont="1" applyFill="1" applyBorder="1" applyAlignment="1" applyProtection="1">
      <alignment horizont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" xfId="0" applyFont="1" applyBorder="1" applyAlignment="1">
      <alignment horizontal="center" vertical="center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8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0" fontId="12" fillId="0" borderId="23" xfId="0" applyFont="1" applyBorder="1" applyAlignment="1">
      <alignment vertical="center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Border="1" applyAlignment="1">
      <alignment horizontal="centerContinuous" vertical="center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vertical="center" wrapText="1"/>
      <protection locked="0"/>
    </xf>
    <xf numFmtId="0" fontId="19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NumberFormat="1" applyFont="1" applyFill="1" applyBorder="1" applyAlignment="1" applyProtection="1">
      <alignment vertical="center" wrapText="1"/>
      <protection locked="0"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left" vertical="center"/>
      <protection locked="0"/>
    </xf>
    <xf numFmtId="0" fontId="21" fillId="0" borderId="4" xfId="0" applyNumberFormat="1" applyFont="1" applyFill="1" applyBorder="1" applyAlignment="1" applyProtection="1">
      <alignment horizontal="left" vertical="center"/>
      <protection locked="0"/>
    </xf>
    <xf numFmtId="3" fontId="2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vertical="center" wrapText="1"/>
      <protection locked="0"/>
    </xf>
    <xf numFmtId="0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left" vertical="center"/>
      <protection locked="0"/>
    </xf>
    <xf numFmtId="49" fontId="14" fillId="0" borderId="3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" xfId="0" applyNumberFormat="1" applyFont="1" applyFill="1" applyBorder="1" applyAlignment="1" applyProtection="1">
      <alignment vertical="center" wrapText="1"/>
      <protection locked="0"/>
    </xf>
    <xf numFmtId="0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NumberFormat="1" applyFont="1" applyFill="1" applyBorder="1" applyAlignment="1" applyProtection="1">
      <alignment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27" xfId="18" applyNumberFormat="1" applyFont="1" applyFill="1" applyBorder="1" applyAlignment="1" applyProtection="1">
      <alignment vertical="center" wrapText="1"/>
      <protection locked="0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164" fontId="14" fillId="0" borderId="9" xfId="18" applyNumberFormat="1" applyFont="1" applyFill="1" applyBorder="1" applyAlignment="1" applyProtection="1">
      <alignment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9" xfId="0" applyNumberFormat="1" applyFont="1" applyFill="1" applyBorder="1" applyAlignment="1" applyProtection="1">
      <alignment vertical="center" wrapText="1"/>
      <protection locked="0"/>
    </xf>
    <xf numFmtId="3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4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164" fontId="11" fillId="0" borderId="31" xfId="18" applyNumberFormat="1" applyFont="1" applyFill="1" applyBorder="1" applyAlignment="1" applyProtection="1">
      <alignment vertical="center" wrapText="1"/>
      <protection locked="0"/>
    </xf>
    <xf numFmtId="0" fontId="23" fillId="0" borderId="32" xfId="0" applyNumberFormat="1" applyFont="1" applyFill="1" applyBorder="1" applyAlignment="1" applyProtection="1">
      <alignment horizontal="center"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NumberFormat="1" applyFont="1" applyFill="1" applyBorder="1" applyAlignment="1" applyProtection="1">
      <alignment horizontal="left" vertical="center"/>
      <protection locked="0"/>
    </xf>
    <xf numFmtId="3" fontId="16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8" xfId="0" applyNumberFormat="1" applyFont="1" applyFill="1" applyBorder="1" applyAlignment="1" applyProtection="1">
      <alignment horizontal="center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3" fontId="15" fillId="0" borderId="37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37" xfId="0" applyNumberFormat="1" applyFont="1" applyFill="1" applyBorder="1" applyAlignment="1" applyProtection="1">
      <alignment horizontal="right" vertical="center"/>
      <protection locked="0"/>
    </xf>
    <xf numFmtId="3" fontId="21" fillId="0" borderId="37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75390625" style="1" customWidth="1"/>
    <col min="2" max="2" width="42.375" style="1" customWidth="1"/>
    <col min="3" max="3" width="7.375" style="1" customWidth="1"/>
    <col min="4" max="4" width="15.125" style="1" customWidth="1"/>
    <col min="5" max="5" width="15.125" style="56" customWidth="1"/>
    <col min="6" max="16384" width="10.00390625" style="1" customWidth="1"/>
  </cols>
  <sheetData>
    <row r="1" spans="2:5" ht="15.75">
      <c r="B1" s="29"/>
      <c r="C1" s="8"/>
      <c r="D1" s="8" t="s">
        <v>16</v>
      </c>
      <c r="E1" s="51"/>
    </row>
    <row r="2" spans="1:5" ht="14.25" customHeight="1">
      <c r="A2" s="2"/>
      <c r="B2" s="3"/>
      <c r="C2" s="13"/>
      <c r="D2" s="13" t="s">
        <v>59</v>
      </c>
      <c r="E2" s="52"/>
    </row>
    <row r="3" spans="1:5" ht="13.5" customHeight="1">
      <c r="A3" s="2"/>
      <c r="B3" s="3"/>
      <c r="C3" s="13"/>
      <c r="D3" s="13" t="s">
        <v>10</v>
      </c>
      <c r="E3" s="52"/>
    </row>
    <row r="4" spans="1:5" ht="15" customHeight="1">
      <c r="A4" s="2"/>
      <c r="B4" s="3"/>
      <c r="C4" s="13"/>
      <c r="D4" s="13" t="s">
        <v>25</v>
      </c>
      <c r="E4" s="52"/>
    </row>
    <row r="5" spans="1:5" ht="16.5" customHeight="1">
      <c r="A5" s="2"/>
      <c r="B5" s="3"/>
      <c r="C5" s="13"/>
      <c r="D5" s="4"/>
      <c r="E5" s="52"/>
    </row>
    <row r="6" spans="1:5" s="9" customFormat="1" ht="43.5" customHeight="1">
      <c r="A6" s="5" t="s">
        <v>47</v>
      </c>
      <c r="B6" s="6"/>
      <c r="C6" s="7"/>
      <c r="D6" s="7"/>
      <c r="E6" s="53"/>
    </row>
    <row r="7" spans="1:5" s="9" customFormat="1" ht="16.5" customHeight="1" thickBot="1">
      <c r="A7" s="5"/>
      <c r="B7" s="6"/>
      <c r="C7" s="7"/>
      <c r="D7" s="7"/>
      <c r="E7" s="53"/>
    </row>
    <row r="8" spans="1:5" s="10" customFormat="1" ht="21.75" customHeight="1">
      <c r="A8" s="14" t="s">
        <v>0</v>
      </c>
      <c r="B8" s="18" t="s">
        <v>1</v>
      </c>
      <c r="C8" s="46" t="s">
        <v>2</v>
      </c>
      <c r="D8" s="48" t="s">
        <v>46</v>
      </c>
      <c r="E8" s="115"/>
    </row>
    <row r="9" spans="1:5" s="10" customFormat="1" ht="14.25" customHeight="1">
      <c r="A9" s="15" t="s">
        <v>3</v>
      </c>
      <c r="B9" s="27"/>
      <c r="C9" s="47" t="s">
        <v>4</v>
      </c>
      <c r="D9" s="49" t="s">
        <v>8</v>
      </c>
      <c r="E9" s="116" t="s">
        <v>5</v>
      </c>
    </row>
    <row r="10" spans="1:5" s="12" customFormat="1" ht="12" customHeight="1" thickBot="1">
      <c r="A10" s="16">
        <v>1</v>
      </c>
      <c r="B10" s="28">
        <v>2</v>
      </c>
      <c r="C10" s="28">
        <v>3</v>
      </c>
      <c r="D10" s="17">
        <v>4</v>
      </c>
      <c r="E10" s="117">
        <v>5</v>
      </c>
    </row>
    <row r="11" spans="1:5" s="12" customFormat="1" ht="19.5" customHeight="1" thickBot="1" thickTop="1">
      <c r="A11" s="60">
        <v>600</v>
      </c>
      <c r="B11" s="61" t="s">
        <v>19</v>
      </c>
      <c r="C11" s="87" t="s">
        <v>20</v>
      </c>
      <c r="D11" s="50">
        <f>SUM(D12)</f>
        <v>75000</v>
      </c>
      <c r="E11" s="118">
        <f>E12</f>
        <v>75000</v>
      </c>
    </row>
    <row r="12" spans="1:5" s="12" customFormat="1" ht="18" customHeight="1" thickTop="1">
      <c r="A12" s="62">
        <v>60016</v>
      </c>
      <c r="B12" s="63" t="s">
        <v>24</v>
      </c>
      <c r="C12" s="88"/>
      <c r="D12" s="67">
        <f>SUM(D13)</f>
        <v>75000</v>
      </c>
      <c r="E12" s="119">
        <f>SUM(E13)</f>
        <v>75000</v>
      </c>
    </row>
    <row r="13" spans="1:5" s="12" customFormat="1" ht="20.25" customHeight="1">
      <c r="A13" s="64">
        <v>6050</v>
      </c>
      <c r="B13" s="65" t="s">
        <v>30</v>
      </c>
      <c r="C13" s="78"/>
      <c r="D13" s="66">
        <f>SUM(D14:D15)</f>
        <v>75000</v>
      </c>
      <c r="E13" s="120">
        <f>SUM(E14:E15)</f>
        <v>75000</v>
      </c>
    </row>
    <row r="14" spans="1:5" s="8" customFormat="1" ht="27.75" customHeight="1">
      <c r="A14" s="75"/>
      <c r="B14" s="74" t="s">
        <v>32</v>
      </c>
      <c r="C14" s="76"/>
      <c r="D14" s="79"/>
      <c r="E14" s="121">
        <v>75000</v>
      </c>
    </row>
    <row r="15" spans="1:5" s="8" customFormat="1" ht="15" customHeight="1" thickBot="1">
      <c r="A15" s="77"/>
      <c r="B15" s="74" t="s">
        <v>31</v>
      </c>
      <c r="C15" s="78"/>
      <c r="D15" s="80">
        <v>75000</v>
      </c>
      <c r="E15" s="121"/>
    </row>
    <row r="16" spans="1:5" s="40" customFormat="1" ht="19.5" customHeight="1" thickBot="1" thickTop="1">
      <c r="A16" s="38">
        <v>750</v>
      </c>
      <c r="B16" s="42" t="s">
        <v>12</v>
      </c>
      <c r="C16" s="89"/>
      <c r="D16" s="50">
        <f>D17+D27</f>
        <v>250530</v>
      </c>
      <c r="E16" s="118">
        <f>+E17+E27</f>
        <v>287970</v>
      </c>
    </row>
    <row r="17" spans="1:5" s="12" customFormat="1" ht="16.5" customHeight="1" thickTop="1">
      <c r="A17" s="30" t="s">
        <v>14</v>
      </c>
      <c r="B17" s="31" t="s">
        <v>15</v>
      </c>
      <c r="C17" s="90" t="s">
        <v>35</v>
      </c>
      <c r="D17" s="37"/>
      <c r="E17" s="122">
        <f>SUM(E18)</f>
        <v>37440</v>
      </c>
    </row>
    <row r="18" spans="1:5" s="106" customFormat="1" ht="26.25" customHeight="1">
      <c r="A18" s="103"/>
      <c r="B18" s="104" t="s">
        <v>48</v>
      </c>
      <c r="C18" s="102"/>
      <c r="D18" s="105"/>
      <c r="E18" s="123">
        <f>SUM(E19:E26)</f>
        <v>37440</v>
      </c>
    </row>
    <row r="19" spans="1:5" s="108" customFormat="1" ht="15.75" customHeight="1">
      <c r="A19" s="39" t="s">
        <v>51</v>
      </c>
      <c r="B19" s="107" t="s">
        <v>57</v>
      </c>
      <c r="C19" s="91"/>
      <c r="D19" s="35"/>
      <c r="E19" s="120">
        <v>335</v>
      </c>
    </row>
    <row r="20" spans="1:5" s="108" customFormat="1" ht="15.75" customHeight="1">
      <c r="A20" s="39" t="s">
        <v>52</v>
      </c>
      <c r="B20" s="107" t="s">
        <v>58</v>
      </c>
      <c r="C20" s="91"/>
      <c r="D20" s="35"/>
      <c r="E20" s="120">
        <v>54</v>
      </c>
    </row>
    <row r="21" spans="1:5" s="108" customFormat="1" ht="15.75" customHeight="1">
      <c r="A21" s="39" t="s">
        <v>49</v>
      </c>
      <c r="B21" s="107" t="s">
        <v>56</v>
      </c>
      <c r="C21" s="91"/>
      <c r="D21" s="35"/>
      <c r="E21" s="120">
        <v>1650</v>
      </c>
    </row>
    <row r="22" spans="1:5" s="108" customFormat="1" ht="15.75" customHeight="1">
      <c r="A22" s="39" t="s">
        <v>50</v>
      </c>
      <c r="B22" s="107" t="s">
        <v>56</v>
      </c>
      <c r="C22" s="91"/>
      <c r="D22" s="35"/>
      <c r="E22" s="120">
        <v>550</v>
      </c>
    </row>
    <row r="23" spans="1:5" s="108" customFormat="1" ht="15.75" customHeight="1">
      <c r="A23" s="39" t="s">
        <v>53</v>
      </c>
      <c r="B23" s="107" t="s">
        <v>9</v>
      </c>
      <c r="C23" s="91"/>
      <c r="D23" s="35"/>
      <c r="E23" s="120">
        <v>21113</v>
      </c>
    </row>
    <row r="24" spans="1:5" s="108" customFormat="1" ht="15.75" customHeight="1">
      <c r="A24" s="39" t="s">
        <v>54</v>
      </c>
      <c r="B24" s="107" t="s">
        <v>9</v>
      </c>
      <c r="C24" s="91"/>
      <c r="D24" s="35"/>
      <c r="E24" s="120">
        <v>7038</v>
      </c>
    </row>
    <row r="25" spans="1:5" s="108" customFormat="1" ht="15.75" customHeight="1">
      <c r="A25" s="32">
        <v>4388</v>
      </c>
      <c r="B25" s="41" t="s">
        <v>55</v>
      </c>
      <c r="C25" s="91"/>
      <c r="D25" s="35"/>
      <c r="E25" s="120">
        <v>5025</v>
      </c>
    </row>
    <row r="26" spans="1:5" s="108" customFormat="1" ht="15.75" customHeight="1">
      <c r="A26" s="32">
        <v>4389</v>
      </c>
      <c r="B26" s="41" t="s">
        <v>55</v>
      </c>
      <c r="C26" s="91"/>
      <c r="D26" s="35"/>
      <c r="E26" s="120">
        <v>1675</v>
      </c>
    </row>
    <row r="27" spans="1:5" s="12" customFormat="1" ht="16.5" customHeight="1">
      <c r="A27" s="30" t="s">
        <v>26</v>
      </c>
      <c r="B27" s="31" t="s">
        <v>6</v>
      </c>
      <c r="C27" s="90"/>
      <c r="D27" s="37">
        <f>D28+D29+D33+D30</f>
        <v>250530</v>
      </c>
      <c r="E27" s="122">
        <f>E28+E29+E33+E30</f>
        <v>250530</v>
      </c>
    </row>
    <row r="28" spans="1:5" s="12" customFormat="1" ht="57.75" customHeight="1">
      <c r="A28" s="83" t="s">
        <v>33</v>
      </c>
      <c r="B28" s="84" t="s">
        <v>34</v>
      </c>
      <c r="C28" s="85" t="s">
        <v>35</v>
      </c>
      <c r="D28" s="35">
        <v>250000</v>
      </c>
      <c r="E28" s="120"/>
    </row>
    <row r="29" spans="1:5" s="12" customFormat="1" ht="58.5" customHeight="1">
      <c r="A29" s="39" t="s">
        <v>33</v>
      </c>
      <c r="B29" s="33" t="s">
        <v>34</v>
      </c>
      <c r="C29" s="85" t="s">
        <v>36</v>
      </c>
      <c r="D29" s="35"/>
      <c r="E29" s="120">
        <v>250000</v>
      </c>
    </row>
    <row r="30" spans="1:5" s="12" customFormat="1" ht="14.25" customHeight="1">
      <c r="A30" s="81"/>
      <c r="B30" s="82" t="s">
        <v>37</v>
      </c>
      <c r="C30" s="85" t="s">
        <v>27</v>
      </c>
      <c r="D30" s="72">
        <f>SUM(D31:D32)</f>
        <v>130</v>
      </c>
      <c r="E30" s="124">
        <f>SUM(E31:E32)</f>
        <v>130</v>
      </c>
    </row>
    <row r="31" spans="1:5" s="12" customFormat="1" ht="17.25" customHeight="1">
      <c r="A31" s="32">
        <v>4210</v>
      </c>
      <c r="B31" s="70" t="s">
        <v>13</v>
      </c>
      <c r="C31" s="91"/>
      <c r="D31" s="35">
        <v>130</v>
      </c>
      <c r="E31" s="120"/>
    </row>
    <row r="32" spans="1:5" s="12" customFormat="1" ht="31.5" customHeight="1">
      <c r="A32" s="32">
        <v>4750</v>
      </c>
      <c r="B32" s="86" t="s">
        <v>38</v>
      </c>
      <c r="C32" s="91"/>
      <c r="D32" s="35"/>
      <c r="E32" s="120">
        <v>130</v>
      </c>
    </row>
    <row r="33" spans="1:5" s="12" customFormat="1" ht="14.25" customHeight="1">
      <c r="A33" s="81"/>
      <c r="B33" s="82" t="s">
        <v>28</v>
      </c>
      <c r="C33" s="85" t="s">
        <v>27</v>
      </c>
      <c r="D33" s="72">
        <f>SUM(D34:D35)</f>
        <v>400</v>
      </c>
      <c r="E33" s="124">
        <f>SUM(E34:E35)</f>
        <v>400</v>
      </c>
    </row>
    <row r="34" spans="1:5" s="12" customFormat="1" ht="12.75" customHeight="1">
      <c r="A34" s="32">
        <v>4210</v>
      </c>
      <c r="B34" s="70" t="s">
        <v>13</v>
      </c>
      <c r="C34" s="91"/>
      <c r="D34" s="35">
        <v>400</v>
      </c>
      <c r="E34" s="120"/>
    </row>
    <row r="35" spans="1:5" s="12" customFormat="1" ht="16.5" customHeight="1">
      <c r="A35" s="113">
        <v>4300</v>
      </c>
      <c r="B35" s="114" t="s">
        <v>9</v>
      </c>
      <c r="C35" s="100"/>
      <c r="D35" s="101"/>
      <c r="E35" s="125">
        <v>400</v>
      </c>
    </row>
    <row r="36" spans="1:5" s="12" customFormat="1" ht="78" customHeight="1" thickBot="1">
      <c r="A36" s="109">
        <v>756</v>
      </c>
      <c r="B36" s="110" t="s">
        <v>40</v>
      </c>
      <c r="C36" s="111" t="s">
        <v>17</v>
      </c>
      <c r="D36" s="112">
        <f>SUM(D37)</f>
        <v>3000</v>
      </c>
      <c r="E36" s="126">
        <f>SUM(E37)</f>
        <v>3000</v>
      </c>
    </row>
    <row r="37" spans="1:5" s="12" customFormat="1" ht="31.5" customHeight="1" thickTop="1">
      <c r="A37" s="95" t="s">
        <v>41</v>
      </c>
      <c r="B37" s="96" t="s">
        <v>42</v>
      </c>
      <c r="C37" s="99"/>
      <c r="D37" s="34">
        <f>SUM(D38:D39)</f>
        <v>3000</v>
      </c>
      <c r="E37" s="119">
        <f>SUM(E38:E39)</f>
        <v>3000</v>
      </c>
    </row>
    <row r="38" spans="1:5" s="12" customFormat="1" ht="17.25" customHeight="1">
      <c r="A38" s="97" t="s">
        <v>43</v>
      </c>
      <c r="B38" s="98" t="s">
        <v>45</v>
      </c>
      <c r="C38" s="91"/>
      <c r="D38" s="35"/>
      <c r="E38" s="120">
        <v>3000</v>
      </c>
    </row>
    <row r="39" spans="1:5" s="12" customFormat="1" ht="18.75" customHeight="1" thickBot="1">
      <c r="A39" s="97" t="s">
        <v>44</v>
      </c>
      <c r="B39" s="98" t="s">
        <v>18</v>
      </c>
      <c r="C39" s="91"/>
      <c r="D39" s="35">
        <v>3000</v>
      </c>
      <c r="E39" s="120"/>
    </row>
    <row r="40" spans="1:5" s="40" customFormat="1" ht="18" customHeight="1" thickBot="1" thickTop="1">
      <c r="A40" s="38">
        <v>758</v>
      </c>
      <c r="B40" s="42" t="s">
        <v>21</v>
      </c>
      <c r="C40" s="89"/>
      <c r="D40" s="50">
        <f>D41</f>
        <v>37440</v>
      </c>
      <c r="E40" s="118"/>
    </row>
    <row r="41" spans="1:5" s="40" customFormat="1" ht="18.75" customHeight="1" thickTop="1">
      <c r="A41" s="44" t="s">
        <v>22</v>
      </c>
      <c r="B41" s="45" t="s">
        <v>23</v>
      </c>
      <c r="C41" s="92"/>
      <c r="D41" s="34">
        <f>SUM(D42)</f>
        <v>37440</v>
      </c>
      <c r="E41" s="119"/>
    </row>
    <row r="42" spans="1:5" s="12" customFormat="1" ht="35.25" customHeight="1" thickBot="1">
      <c r="A42" s="32">
        <v>4810</v>
      </c>
      <c r="B42" s="68" t="s">
        <v>39</v>
      </c>
      <c r="C42" s="91"/>
      <c r="D42" s="35">
        <v>37440</v>
      </c>
      <c r="E42" s="120"/>
    </row>
    <row r="43" spans="1:5" s="19" customFormat="1" ht="18.75" customHeight="1" thickBot="1" thickTop="1">
      <c r="A43" s="26">
        <v>926</v>
      </c>
      <c r="B43" s="73" t="s">
        <v>29</v>
      </c>
      <c r="C43" s="93" t="s">
        <v>27</v>
      </c>
      <c r="D43" s="43">
        <f>SUM(D44)</f>
        <v>3400</v>
      </c>
      <c r="E43" s="127">
        <f>SUM(E44)</f>
        <v>3400</v>
      </c>
    </row>
    <row r="44" spans="1:5" s="19" customFormat="1" ht="17.25" customHeight="1" thickTop="1">
      <c r="A44" s="36">
        <v>92695</v>
      </c>
      <c r="B44" s="31" t="s">
        <v>6</v>
      </c>
      <c r="C44" s="94"/>
      <c r="D44" s="37">
        <f>SUM(D45)</f>
        <v>3400</v>
      </c>
      <c r="E44" s="122">
        <f>SUM(E45)</f>
        <v>3400</v>
      </c>
    </row>
    <row r="45" spans="1:5" s="19" customFormat="1" ht="16.5" customHeight="1">
      <c r="A45" s="69"/>
      <c r="B45" s="71" t="s">
        <v>28</v>
      </c>
      <c r="C45" s="85"/>
      <c r="D45" s="72">
        <f>SUM(D46:D47)</f>
        <v>3400</v>
      </c>
      <c r="E45" s="124">
        <f>SUM(E46:E47)</f>
        <v>3400</v>
      </c>
    </row>
    <row r="46" spans="1:5" s="19" customFormat="1" ht="19.5" customHeight="1">
      <c r="A46" s="32">
        <v>4210</v>
      </c>
      <c r="B46" s="70" t="s">
        <v>13</v>
      </c>
      <c r="C46" s="91"/>
      <c r="D46" s="35">
        <v>3400</v>
      </c>
      <c r="E46" s="120"/>
    </row>
    <row r="47" spans="1:5" s="19" customFormat="1" ht="19.5" customHeight="1" thickBot="1">
      <c r="A47" s="32">
        <v>4300</v>
      </c>
      <c r="B47" s="41" t="s">
        <v>9</v>
      </c>
      <c r="C47" s="91"/>
      <c r="D47" s="35"/>
      <c r="E47" s="120">
        <v>3400</v>
      </c>
    </row>
    <row r="48" spans="1:5" s="22" customFormat="1" ht="20.25" customHeight="1" thickBot="1" thickTop="1">
      <c r="A48" s="20"/>
      <c r="B48" s="21" t="s">
        <v>7</v>
      </c>
      <c r="C48" s="21"/>
      <c r="D48" s="58">
        <f>D16+D43+D11+D40+D36</f>
        <v>369370</v>
      </c>
      <c r="E48" s="128">
        <f>E16+E43+E11+E40+E36</f>
        <v>369370</v>
      </c>
    </row>
    <row r="49" spans="1:5" s="24" customFormat="1" ht="0.75" customHeight="1" hidden="1" thickBot="1" thickTop="1">
      <c r="A49" s="25"/>
      <c r="B49" s="23" t="s">
        <v>11</v>
      </c>
      <c r="C49" s="57"/>
      <c r="D49" s="59">
        <f>E48-D48</f>
        <v>0</v>
      </c>
      <c r="E49" s="54"/>
    </row>
    <row r="50" s="11" customFormat="1" ht="13.5" thickTop="1">
      <c r="E50" s="55"/>
    </row>
  </sheetData>
  <printOptions horizontalCentered="1"/>
  <pageMargins left="0.3937007874015748" right="0" top="0.984251968503937" bottom="0.5905511811023623" header="0.5118110236220472" footer="0"/>
  <pageSetup firstPageNumber="2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2008-03-18T07:53:12Z</cp:lastPrinted>
  <dcterms:created xsi:type="dcterms:W3CDTF">2000-03-17T13:30:26Z</dcterms:created>
  <dcterms:modified xsi:type="dcterms:W3CDTF">2008-03-28T08:14:05Z</dcterms:modified>
  <cp:category/>
  <cp:version/>
  <cp:contentType/>
  <cp:contentStatus/>
</cp:coreProperties>
</file>