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1" activeTab="3"/>
  </bookViews>
  <sheets>
    <sheet name="zał 1" sheetId="1" r:id="rId1"/>
    <sheet name="zał2" sheetId="2" r:id="rId2"/>
    <sheet name="zał3" sheetId="3" r:id="rId3"/>
    <sheet name="zał4" sheetId="4" r:id="rId4"/>
    <sheet name="arkusz" sheetId="5" r:id="rId5"/>
  </sheets>
  <definedNames>
    <definedName name="_xlnm.Print_Titles" localSheetId="0">'zał 1'!$7:$9</definedName>
    <definedName name="_xlnm.Print_Titles" localSheetId="1">'zał2'!$7:$9</definedName>
  </definedNames>
  <calcPr fullCalcOnLoad="1"/>
</workbook>
</file>

<file path=xl/sharedStrings.xml><?xml version="1.0" encoding="utf-8"?>
<sst xmlns="http://schemas.openxmlformats.org/spreadsheetml/2006/main" count="228" uniqueCount="106">
  <si>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</si>
  <si>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</si>
  <si>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</si>
  <si>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</si>
  <si>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</si>
  <si>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</si>
  <si>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</si>
  <si>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</si>
  <si>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</si>
  <si>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</si>
  <si>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</si>
  <si>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</si>
  <si>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</si>
  <si>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</si>
  <si>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DOCHODY</t>
  </si>
  <si>
    <t>per saldo</t>
  </si>
  <si>
    <t xml:space="preserve">Zmniejszenia </t>
  </si>
  <si>
    <t>Załącznik nr 2 do Zarządzenia</t>
  </si>
  <si>
    <t>z dnia      maja 2008 r.</t>
  </si>
  <si>
    <t>Nr        /         / 08</t>
  </si>
  <si>
    <t>Nr       /          / 08</t>
  </si>
  <si>
    <t xml:space="preserve">                Nr       /          / 08</t>
  </si>
  <si>
    <t xml:space="preserve">                Prezydenta Miasta Koszalina</t>
  </si>
  <si>
    <t xml:space="preserve">                z dnia      maja 2008 r.</t>
  </si>
  <si>
    <t>GOSPODARKA MIESZKANIOWA</t>
  </si>
  <si>
    <t>Gospodarka gruntami i nieruchomościami</t>
  </si>
  <si>
    <t>N</t>
  </si>
  <si>
    <t>ZMIANY  PLANU  DOCHODÓW I  WYDATKÓW NA  ZADANIA  ZLECONE GMINIE  Z ZAKRESU ADMINISTRACJI RZĄDOWEJ                                                                             W  2008  ROKU</t>
  </si>
  <si>
    <t>750</t>
  </si>
  <si>
    <t>ADMINISTRACJA PUBLICZNA</t>
  </si>
  <si>
    <t xml:space="preserve">Dotacje celowe otrzymane z budżetu państwa na realizację zadań bieżących z zakresu administracji rządowej oraz innych zadań zleconych gminie ustawami </t>
  </si>
  <si>
    <t>Różne opłaty i składki</t>
  </si>
  <si>
    <t>IK</t>
  </si>
  <si>
    <t>TRANSPORT I ŁĄCZNOŚĆ</t>
  </si>
  <si>
    <t>Zakup materiałów i wyposażenia</t>
  </si>
  <si>
    <t>Zakup usług obejmujących wykonanie ekspertyz, analiz i opinii</t>
  </si>
  <si>
    <t>Podatek od nieruchomości</t>
  </si>
  <si>
    <t>Koszty postępowania sądowego i prokuratorskiego</t>
  </si>
  <si>
    <t>SO</t>
  </si>
  <si>
    <t xml:space="preserve">                Załącznik nr 3 do Zarządzenia</t>
  </si>
  <si>
    <t>852</t>
  </si>
  <si>
    <t>POMOC SPOŁECZNA</t>
  </si>
  <si>
    <t>85295</t>
  </si>
  <si>
    <t>KS</t>
  </si>
  <si>
    <t>2030</t>
  </si>
  <si>
    <t>Dotacje celowe otrzymane z budżetu państwa na realizację własnych zadań bieżących gmin</t>
  </si>
  <si>
    <t>Świadczenia społeczne</t>
  </si>
  <si>
    <t>75011</t>
  </si>
  <si>
    <t>Urzędy wojewódzkie</t>
  </si>
  <si>
    <t>ZMIANY  PLANU  DOCHODÓW I  WYDATKÓW NA  ZADANIA  REALIZOWANE  PRZEZ  GMINĘ  NA  PODSTAWIE  POROZUMIEŃ Z ORGANAMI  ADMINISTRACJI  RZĄDOWEJ                                                                             W  2008  ROKU</t>
  </si>
  <si>
    <t>801</t>
  </si>
  <si>
    <t>OŚWIATA I WYCHOWANIE</t>
  </si>
  <si>
    <t>80195</t>
  </si>
  <si>
    <t>?</t>
  </si>
  <si>
    <t>Dotacje celowe otrzymane z budżetu państwa na zadania bieżące realizowane przez gmine na podstawie porozumień z organami administracji rządowej</t>
  </si>
  <si>
    <t>Dotacja podmiotowa z budżetu dla samorządowej instytucji kultury</t>
  </si>
  <si>
    <t>921</t>
  </si>
  <si>
    <t>KULTURA I OCHRONA DZIEDZICTWA NARODOWEGO</t>
  </si>
  <si>
    <t>92108</t>
  </si>
  <si>
    <t>Filharmonie, orkiestry, chóry i kapele</t>
  </si>
  <si>
    <t>OCHRONA ZDROWIA</t>
  </si>
  <si>
    <t>Programy polityki zdrowotnej</t>
  </si>
  <si>
    <t>ZMIANY  W PLANIE  WYDATKÓW   NA  ZADANIA  WŁASNE   POWIATU   W  2008  ROKU</t>
  </si>
  <si>
    <t>E</t>
  </si>
  <si>
    <t>Szkoły podstawowe specjalne</t>
  </si>
  <si>
    <t>Gimnazja specjalne</t>
  </si>
  <si>
    <t>Licea profilowane</t>
  </si>
  <si>
    <t>Szkoły zawodowe specjalne</t>
  </si>
  <si>
    <t>854</t>
  </si>
  <si>
    <t>EDUKACYJNA OPIEKA WYCHOWAWCZA</t>
  </si>
  <si>
    <t>85406</t>
  </si>
  <si>
    <t>Poradnie psychologiczno-pedagogiczne, w tym poradnie specjalistyczne</t>
  </si>
  <si>
    <t>4210</t>
  </si>
  <si>
    <t>Zakup akcesoriów komputerowych, w tym programów i licencji</t>
  </si>
  <si>
    <t>Szkolenia pracowników niebędących członkami korpusu służby cywilnej</t>
  </si>
  <si>
    <t>Zakup pomocy naukowych, dydaktycznych i książek</t>
  </si>
  <si>
    <t>Opłaty z tytułu zakupu usług telekomunikacyjnych telefonii stacjonarnej</t>
  </si>
  <si>
    <t>RWZ</t>
  </si>
  <si>
    <t>Promocja jednostek samorządu terytorialnego</t>
  </si>
  <si>
    <t>Zakup usług obejmujących tłumaczenia</t>
  </si>
  <si>
    <t>"Polsko-Niemieckie Forum Gospodarcze i Giełda Kooperacyjna w Koszalinie"</t>
  </si>
  <si>
    <t>Drogi publiczne w miastach na prawach powiatu</t>
  </si>
  <si>
    <t>GOSPODARKA KOMUNALNA I OCHRONA ŚRODOWISKA</t>
  </si>
  <si>
    <t>Gospodarka ściekowa i ochrona wód</t>
  </si>
  <si>
    <r>
      <t xml:space="preserve">Wydatki inwestycyjne jednostek budżetowych - </t>
    </r>
    <r>
      <rPr>
        <i/>
        <sz val="10"/>
        <rFont val="Times New Roman"/>
        <family val="1"/>
      </rPr>
      <t>Uzbrojenie Osiedla Sarzyno</t>
    </r>
  </si>
  <si>
    <t>A</t>
  </si>
  <si>
    <t>DZIAŁALNOŚC USŁUGOWA</t>
  </si>
  <si>
    <t>Nadzór budowlany</t>
  </si>
  <si>
    <t xml:space="preserve">Dotacje celowe otrzymane z budżetu państwa na zadania bieżące z zakresu administracji rządowej oraz inne zadania zlecone ustawami realizowane przez powiat </t>
  </si>
  <si>
    <t>Wynagrodzenia osobowe pracowników</t>
  </si>
  <si>
    <t xml:space="preserve">           Nr       /          / 08</t>
  </si>
  <si>
    <t xml:space="preserve">           Prezydenta Miasta Koszalina</t>
  </si>
  <si>
    <t xml:space="preserve">           z dnia      maja 2008 r.</t>
  </si>
  <si>
    <t>Komisje poborowe</t>
  </si>
  <si>
    <t>Zakup materiałow i wyposażenia</t>
  </si>
  <si>
    <t>Ośrodki adopcyjno-opiekuńcze</t>
  </si>
  <si>
    <t>Zakup energii</t>
  </si>
  <si>
    <t xml:space="preserve">           Załącznik nr 4 do Zarządzenia</t>
  </si>
  <si>
    <t xml:space="preserve">                Załącznik nr 5 do Zarządzenia</t>
  </si>
  <si>
    <t>ZMIANY  PLANU  DOCHODÓW  I  WYDATKÓW   NA  ZADANIA  WŁASNE   GMINY   W  2008  ROKU</t>
  </si>
  <si>
    <t>ZMIANY   PLANU  DOCHODÓW  I  WYDATKÓW NA  ZADANIA  ZLECONE POWIATOWI  Z ZAKRESU  ADMINISTRACJI  RZĄDOWEJ                                                                             W  2008  ROKU</t>
  </si>
  <si>
    <t>Zasiłki i pomoc  w naturze oraz składki na ubezpieczenia emerytalne i rentowe</t>
  </si>
  <si>
    <t>Wynagrodzenia bezosobowe</t>
  </si>
  <si>
    <t>Składki na ubezpieczenia społeczne</t>
  </si>
  <si>
    <t>Składki na FP</t>
  </si>
  <si>
    <t>OA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</si>
</sst>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E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3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9" fontId="15" fillId="0" borderId="0" xfId="17" applyFont="1" applyFill="1" applyBorder="1" applyAlignment="1" applyProtection="1">
      <alignment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49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17" fillId="0" borderId="28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Border="1" applyAlignment="1">
      <alignment horizontal="centerContinuous" vertical="center"/>
    </xf>
    <xf numFmtId="0" fontId="13" fillId="0" borderId="20" xfId="0" applyNumberFormat="1" applyFont="1" applyFill="1" applyBorder="1" applyAlignment="1" applyProtection="1">
      <alignment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19" xfId="0" applyNumberFormat="1" applyFont="1" applyFill="1" applyBorder="1" applyAlignment="1" applyProtection="1">
      <alignment vertical="center" wrapText="1"/>
      <protection locked="0"/>
    </xf>
    <xf numFmtId="0" fontId="9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32" xfId="0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35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64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Border="1" applyAlignment="1">
      <alignment vertical="center"/>
    </xf>
    <xf numFmtId="3" fontId="17" fillId="0" borderId="2" xfId="0" applyNumberFormat="1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Continuous" vertical="center" wrapText="1"/>
    </xf>
    <xf numFmtId="0" fontId="7" fillId="0" borderId="38" xfId="0" applyFont="1" applyBorder="1" applyAlignment="1">
      <alignment horizontal="centerContinuous" vertical="center" wrapText="1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NumberFormat="1" applyFont="1" applyFill="1" applyBorder="1" applyAlignment="1" applyProtection="1">
      <alignment horizontal="center" vertical="center"/>
      <protection locked="0"/>
    </xf>
    <xf numFmtId="3" fontId="14" fillId="0" borderId="12" xfId="0" applyNumberFormat="1" applyFont="1" applyBorder="1" applyAlignment="1">
      <alignment horizontal="centerContinuous" vertical="center"/>
    </xf>
    <xf numFmtId="0" fontId="13" fillId="0" borderId="40" xfId="0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NumberFormat="1" applyFont="1" applyFill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49" fontId="17" fillId="0" borderId="1" xfId="0" applyNumberFormat="1" applyFont="1" applyFill="1" applyBorder="1" applyAlignment="1" applyProtection="1">
      <alignment horizontal="centerContinuous" vertical="center"/>
      <protection locked="0"/>
    </xf>
    <xf numFmtId="0" fontId="17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40" xfId="0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18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164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Border="1" applyAlignment="1">
      <alignment horizontal="right" vertical="center"/>
    </xf>
    <xf numFmtId="3" fontId="19" fillId="0" borderId="18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horizontal="center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centerContinuous" vertical="center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vertical="center"/>
      <protection locked="0"/>
    </xf>
    <xf numFmtId="3" fontId="17" fillId="0" borderId="52" xfId="0" applyNumberFormat="1" applyFont="1" applyFill="1" applyBorder="1" applyAlignment="1" applyProtection="1">
      <alignment horizontal="right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0" fontId="19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3" fontId="19" fillId="0" borderId="36" xfId="0" applyNumberFormat="1" applyFont="1" applyFill="1" applyBorder="1" applyAlignment="1" applyProtection="1">
      <alignment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3" fontId="19" fillId="0" borderId="39" xfId="0" applyNumberFormat="1" applyFont="1" applyFill="1" applyBorder="1" applyAlignment="1" applyProtection="1">
      <alignment horizontal="right" vertical="center"/>
      <protection locked="0"/>
    </xf>
    <xf numFmtId="0" fontId="19" fillId="0" borderId="2" xfId="0" applyNumberFormat="1" applyFont="1" applyFill="1" applyBorder="1" applyAlignment="1" applyProtection="1">
      <alignment horizontal="left" vertical="center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vertical="center" wrapText="1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3" fontId="13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NumberFormat="1" applyFont="1" applyFill="1" applyBorder="1" applyAlignment="1" applyProtection="1">
      <alignment horizontal="center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2" xfId="0" applyNumberFormat="1" applyFont="1" applyFill="1" applyBorder="1" applyAlignment="1" applyProtection="1">
      <alignment vertical="center" wrapText="1"/>
      <protection locked="0"/>
    </xf>
    <xf numFmtId="0" fontId="21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40" xfId="0" applyNumberFormat="1" applyFont="1" applyFill="1" applyBorder="1" applyAlignment="1" applyProtection="1">
      <alignment horizontal="center" vertical="center"/>
      <protection locked="0"/>
    </xf>
    <xf numFmtId="0" fontId="21" fillId="0" borderId="47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vertical="center" wrapText="1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0" applyNumberFormat="1" applyFont="1" applyFill="1" applyBorder="1" applyAlignment="1" applyProtection="1">
      <alignment vertical="center" wrapText="1"/>
      <protection locked="0"/>
    </xf>
    <xf numFmtId="0" fontId="17" fillId="0" borderId="21" xfId="0" applyNumberFormat="1" applyFont="1" applyFill="1" applyBorder="1" applyAlignment="1" applyProtection="1">
      <alignment vertical="center" wrapText="1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7" fillId="0" borderId="58" xfId="0" applyNumberFormat="1" applyFont="1" applyFill="1" applyBorder="1" applyAlignment="1" applyProtection="1">
      <alignment vertical="center" wrapText="1"/>
      <protection locked="0"/>
    </xf>
    <xf numFmtId="0" fontId="9" fillId="0" borderId="53" xfId="0" applyFont="1" applyBorder="1" applyAlignment="1">
      <alignment horizontal="center" vertical="center"/>
    </xf>
    <xf numFmtId="0" fontId="12" fillId="0" borderId="59" xfId="0" applyNumberFormat="1" applyFont="1" applyFill="1" applyBorder="1" applyAlignment="1" applyProtection="1">
      <alignment horizontal="center"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7" fillId="0" borderId="21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7" fillId="0" borderId="21" xfId="0" applyNumberFormat="1" applyFont="1" applyFill="1" applyBorder="1" applyAlignment="1" applyProtection="1">
      <alignment vertical="center"/>
      <protection locked="0"/>
    </xf>
    <xf numFmtId="3" fontId="7" fillId="0" borderId="20" xfId="0" applyNumberFormat="1" applyFont="1" applyBorder="1" applyAlignment="1">
      <alignment horizontal="right" vertical="center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3" fontId="17" fillId="0" borderId="61" xfId="0" applyNumberFormat="1" applyFont="1" applyFill="1" applyBorder="1" applyAlignment="1" applyProtection="1">
      <alignment vertical="center"/>
      <protection locked="0"/>
    </xf>
    <xf numFmtId="3" fontId="17" fillId="0" borderId="6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 wrapText="1"/>
    </xf>
    <xf numFmtId="49" fontId="13" fillId="0" borderId="4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8" xfId="0" applyNumberFormat="1" applyFont="1" applyFill="1" applyBorder="1" applyAlignment="1" applyProtection="1">
      <alignment vertical="center" wrapText="1"/>
      <protection locked="0"/>
    </xf>
    <xf numFmtId="164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7" fillId="0" borderId="65" xfId="0" applyNumberFormat="1" applyFont="1" applyFill="1" applyBorder="1" applyAlignment="1" applyProtection="1">
      <alignment horizontal="center" vertical="center"/>
      <protection locked="0"/>
    </xf>
    <xf numFmtId="3" fontId="17" fillId="0" borderId="66" xfId="0" applyNumberFormat="1" applyFont="1" applyFill="1" applyBorder="1" applyAlignment="1" applyProtection="1">
      <alignment vertical="center" wrapText="1"/>
      <protection locked="0"/>
    </xf>
    <xf numFmtId="0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17" fillId="0" borderId="68" xfId="0" applyNumberFormat="1" applyFont="1" applyFill="1" applyBorder="1" applyAlignment="1" applyProtection="1">
      <alignment horizontal="center" vertical="center"/>
      <protection locked="0"/>
    </xf>
    <xf numFmtId="3" fontId="17" fillId="0" borderId="69" xfId="0" applyNumberFormat="1" applyFont="1" applyFill="1" applyBorder="1" applyAlignment="1" applyProtection="1">
      <alignment horizontal="right" vertical="center"/>
      <protection locked="0"/>
    </xf>
    <xf numFmtId="3" fontId="17" fillId="0" borderId="70" xfId="0" applyNumberFormat="1" applyFont="1" applyFill="1" applyBorder="1" applyAlignment="1" applyProtection="1">
      <alignment horizontal="right"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36" xfId="0" applyNumberFormat="1" applyFont="1" applyFill="1" applyBorder="1" applyAlignment="1" applyProtection="1">
      <alignment vertical="center"/>
      <protection locked="0"/>
    </xf>
    <xf numFmtId="3" fontId="17" fillId="0" borderId="52" xfId="0" applyNumberFormat="1" applyFont="1" applyFill="1" applyBorder="1" applyAlignment="1" applyProtection="1">
      <alignment horizontal="right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3" fontId="17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3" fontId="17" fillId="0" borderId="16" xfId="0" applyNumberFormat="1" applyFont="1" applyFill="1" applyBorder="1" applyAlignment="1" applyProtection="1">
      <alignment horizontal="right" vertical="center"/>
      <protection locked="0"/>
    </xf>
    <xf numFmtId="3" fontId="17" fillId="0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58" xfId="0" applyNumberFormat="1" applyFont="1" applyFill="1" applyBorder="1" applyAlignment="1" applyProtection="1">
      <alignment horizontal="center" vertical="center"/>
      <protection locked="0"/>
    </xf>
    <xf numFmtId="3" fontId="17" fillId="0" borderId="71" xfId="0" applyNumberFormat="1" applyFont="1" applyFill="1" applyBorder="1" applyAlignment="1" applyProtection="1">
      <alignment horizontal="right" vertical="center"/>
      <protection locked="0"/>
    </xf>
    <xf numFmtId="3" fontId="17" fillId="0" borderId="61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43" xfId="0" applyNumberFormat="1" applyFont="1" applyFill="1" applyBorder="1" applyAlignment="1" applyProtection="1">
      <alignment horizontal="center" vertical="center"/>
      <protection locked="0"/>
    </xf>
    <xf numFmtId="3" fontId="13" fillId="0" borderId="58" xfId="0" applyNumberFormat="1" applyFont="1" applyFill="1" applyBorder="1" applyAlignment="1" applyProtection="1">
      <alignment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13" fillId="0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0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68" xfId="0" applyNumberFormat="1" applyFont="1" applyFill="1" applyBorder="1" applyAlignment="1" applyProtection="1">
      <alignment horizontal="center" vertical="center"/>
      <protection locked="0"/>
    </xf>
    <xf numFmtId="3" fontId="13" fillId="0" borderId="72" xfId="0" applyNumberFormat="1" applyFont="1" applyFill="1" applyBorder="1" applyAlignment="1" applyProtection="1">
      <alignment horizontal="right" vertical="center"/>
      <protection locked="0"/>
    </xf>
    <xf numFmtId="3" fontId="14" fillId="0" borderId="73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C3" sqref="C3"/>
    </sheetView>
  </sheetViews>
  <sheetFormatPr defaultColWidth="9.00390625" defaultRowHeight="12.75"/>
  <cols>
    <col min="1" max="1" width="6.875" style="1" customWidth="1"/>
    <col min="2" max="2" width="38.375" style="1" customWidth="1"/>
    <col min="3" max="3" width="5.875" style="75" customWidth="1"/>
    <col min="4" max="4" width="13.375" style="1" hidden="1" customWidth="1"/>
    <col min="5" max="5" width="12.25390625" style="1" customWidth="1"/>
    <col min="6" max="6" width="13.125" style="1" customWidth="1"/>
    <col min="7" max="7" width="13.25390625" style="1" customWidth="1"/>
    <col min="8" max="8" width="10.00390625" style="1" customWidth="1"/>
    <col min="9" max="9" width="9.875" style="1" customWidth="1"/>
    <col min="10" max="16384" width="10.00390625" style="1" customWidth="1"/>
  </cols>
  <sheetData>
    <row r="1" ht="13.5" customHeight="1">
      <c r="F1" s="9" t="s">
        <v>12</v>
      </c>
    </row>
    <row r="2" spans="1:6" ht="12" customHeight="1">
      <c r="A2" s="2"/>
      <c r="B2" s="3"/>
      <c r="C2" s="76"/>
      <c r="D2" s="4"/>
      <c r="E2" s="4"/>
      <c r="F2" s="21" t="s">
        <v>19</v>
      </c>
    </row>
    <row r="3" spans="1:6" ht="13.5" customHeight="1">
      <c r="A3" s="2"/>
      <c r="B3" s="3"/>
      <c r="C3" s="76"/>
      <c r="D3" s="4"/>
      <c r="E3" s="4"/>
      <c r="F3" s="21" t="s">
        <v>13</v>
      </c>
    </row>
    <row r="4" spans="1:6" ht="12" customHeight="1">
      <c r="A4" s="2"/>
      <c r="B4" s="3"/>
      <c r="C4" s="76"/>
      <c r="D4" s="4"/>
      <c r="E4" s="4"/>
      <c r="F4" s="21" t="s">
        <v>18</v>
      </c>
    </row>
    <row r="5" spans="1:7" s="10" customFormat="1" ht="74.25" customHeight="1">
      <c r="A5" s="5" t="s">
        <v>99</v>
      </c>
      <c r="B5" s="6"/>
      <c r="C5" s="7"/>
      <c r="D5" s="7"/>
      <c r="E5" s="7"/>
      <c r="F5" s="30"/>
      <c r="G5" s="30"/>
    </row>
    <row r="6" spans="1:7" s="10" customFormat="1" ht="26.25" customHeight="1" thickBot="1">
      <c r="A6" s="5"/>
      <c r="B6" s="6"/>
      <c r="C6" s="77"/>
      <c r="D6" s="7"/>
      <c r="E6" s="7"/>
      <c r="G6" s="32" t="s">
        <v>10</v>
      </c>
    </row>
    <row r="7" spans="1:7" s="11" customFormat="1" ht="24.75" customHeight="1">
      <c r="A7" s="22" t="s">
        <v>0</v>
      </c>
      <c r="B7" s="28" t="s">
        <v>1</v>
      </c>
      <c r="C7" s="17" t="s">
        <v>2</v>
      </c>
      <c r="D7" s="65" t="s">
        <v>14</v>
      </c>
      <c r="E7" s="223" t="s">
        <v>14</v>
      </c>
      <c r="F7" s="37" t="s">
        <v>3</v>
      </c>
      <c r="G7" s="31"/>
    </row>
    <row r="8" spans="1:7" s="11" customFormat="1" ht="14.25" customHeight="1">
      <c r="A8" s="23" t="s">
        <v>4</v>
      </c>
      <c r="B8" s="13"/>
      <c r="C8" s="14" t="s">
        <v>5</v>
      </c>
      <c r="D8" s="61" t="s">
        <v>6</v>
      </c>
      <c r="E8" s="61" t="s">
        <v>6</v>
      </c>
      <c r="F8" s="42" t="s">
        <v>9</v>
      </c>
      <c r="G8" s="46" t="s">
        <v>6</v>
      </c>
    </row>
    <row r="9" spans="1:7" s="20" customFormat="1" ht="10.5" customHeight="1" thickBot="1">
      <c r="A9" s="26">
        <v>1</v>
      </c>
      <c r="B9" s="27">
        <v>2</v>
      </c>
      <c r="C9" s="27">
        <v>3</v>
      </c>
      <c r="D9" s="45">
        <v>4</v>
      </c>
      <c r="E9" s="134">
        <v>4</v>
      </c>
      <c r="F9" s="48">
        <v>5</v>
      </c>
      <c r="G9" s="44">
        <v>6</v>
      </c>
    </row>
    <row r="10" spans="1:7" s="29" customFormat="1" ht="27.75" customHeight="1" thickBot="1" thickTop="1">
      <c r="A10" s="56">
        <v>700</v>
      </c>
      <c r="B10" s="64" t="s">
        <v>24</v>
      </c>
      <c r="C10" s="86" t="s">
        <v>26</v>
      </c>
      <c r="D10" s="59"/>
      <c r="E10" s="138"/>
      <c r="F10" s="52">
        <f>F11</f>
        <v>6858</v>
      </c>
      <c r="G10" s="54">
        <f>G11</f>
        <v>6858</v>
      </c>
    </row>
    <row r="11" spans="1:7" s="29" customFormat="1" ht="21" customHeight="1" thickTop="1">
      <c r="A11" s="57">
        <v>70005</v>
      </c>
      <c r="B11" s="67" t="s">
        <v>25</v>
      </c>
      <c r="C11" s="87"/>
      <c r="D11" s="60"/>
      <c r="E11" s="139"/>
      <c r="F11" s="51">
        <f>SUM(F12:F16)</f>
        <v>6858</v>
      </c>
      <c r="G11" s="55">
        <f>SUM(G12:G16)</f>
        <v>6858</v>
      </c>
    </row>
    <row r="12" spans="1:7" s="29" customFormat="1" ht="15.75" customHeight="1">
      <c r="A12" s="49">
        <v>4300</v>
      </c>
      <c r="B12" s="94" t="s">
        <v>11</v>
      </c>
      <c r="C12" s="88"/>
      <c r="D12" s="92"/>
      <c r="E12" s="140"/>
      <c r="F12" s="53"/>
      <c r="G12" s="50">
        <v>1000</v>
      </c>
    </row>
    <row r="13" spans="1:7" s="29" customFormat="1" ht="30.75" customHeight="1">
      <c r="A13" s="49">
        <v>4390</v>
      </c>
      <c r="B13" s="94" t="s">
        <v>35</v>
      </c>
      <c r="C13" s="88"/>
      <c r="D13" s="92"/>
      <c r="E13" s="140"/>
      <c r="F13" s="53">
        <v>6858</v>
      </c>
      <c r="G13" s="131"/>
    </row>
    <row r="14" spans="1:7" s="29" customFormat="1" ht="15.75" customHeight="1">
      <c r="A14" s="49">
        <v>4430</v>
      </c>
      <c r="B14" s="94" t="s">
        <v>31</v>
      </c>
      <c r="C14" s="88"/>
      <c r="D14" s="92"/>
      <c r="E14" s="140"/>
      <c r="F14" s="132"/>
      <c r="G14" s="50">
        <v>858</v>
      </c>
    </row>
    <row r="15" spans="1:7" s="29" customFormat="1" ht="19.5" customHeight="1">
      <c r="A15" s="49">
        <v>4480</v>
      </c>
      <c r="B15" s="94" t="s">
        <v>36</v>
      </c>
      <c r="C15" s="88"/>
      <c r="D15" s="92"/>
      <c r="E15" s="140"/>
      <c r="F15" s="132"/>
      <c r="G15" s="50">
        <v>1000</v>
      </c>
    </row>
    <row r="16" spans="1:7" s="29" customFormat="1" ht="28.5" customHeight="1" thickBot="1">
      <c r="A16" s="49">
        <v>4610</v>
      </c>
      <c r="B16" s="94" t="s">
        <v>37</v>
      </c>
      <c r="C16" s="88"/>
      <c r="D16" s="128"/>
      <c r="E16" s="140"/>
      <c r="F16" s="133"/>
      <c r="G16" s="50">
        <v>4000</v>
      </c>
    </row>
    <row r="17" spans="1:7" s="29" customFormat="1" ht="28.5" customHeight="1" thickBot="1" thickTop="1">
      <c r="A17" s="118">
        <v>750</v>
      </c>
      <c r="B17" s="165" t="s">
        <v>29</v>
      </c>
      <c r="C17" s="166" t="s">
        <v>77</v>
      </c>
      <c r="D17" s="167"/>
      <c r="E17" s="135"/>
      <c r="F17" s="108">
        <f>F18</f>
        <v>2928</v>
      </c>
      <c r="G17" s="124">
        <f>G18</f>
        <v>2928</v>
      </c>
    </row>
    <row r="18" spans="1:7" s="29" customFormat="1" ht="29.25" customHeight="1" thickTop="1">
      <c r="A18" s="120">
        <v>75075</v>
      </c>
      <c r="B18" s="168" t="s">
        <v>78</v>
      </c>
      <c r="C18" s="169"/>
      <c r="D18" s="170"/>
      <c r="E18" s="136"/>
      <c r="F18" s="107">
        <f>SUM(F20:F23)</f>
        <v>2928</v>
      </c>
      <c r="G18" s="126">
        <f>SUM(G20:G23)</f>
        <v>2928</v>
      </c>
    </row>
    <row r="19" spans="1:7" s="190" customFormat="1" ht="23.25" customHeight="1">
      <c r="A19" s="184"/>
      <c r="B19" s="185" t="s">
        <v>80</v>
      </c>
      <c r="C19" s="186"/>
      <c r="D19" s="187"/>
      <c r="E19" s="188"/>
      <c r="F19" s="191"/>
      <c r="G19" s="189"/>
    </row>
    <row r="20" spans="1:7" s="29" customFormat="1" ht="18" customHeight="1">
      <c r="A20" s="49">
        <v>4308</v>
      </c>
      <c r="B20" s="94" t="s">
        <v>11</v>
      </c>
      <c r="C20" s="88"/>
      <c r="D20" s="128"/>
      <c r="E20" s="140"/>
      <c r="F20" s="112"/>
      <c r="G20" s="50">
        <v>2196</v>
      </c>
    </row>
    <row r="21" spans="1:7" s="29" customFormat="1" ht="17.25" customHeight="1">
      <c r="A21" s="49">
        <v>4309</v>
      </c>
      <c r="B21" s="94" t="s">
        <v>11</v>
      </c>
      <c r="C21" s="88"/>
      <c r="D21" s="128"/>
      <c r="E21" s="140"/>
      <c r="F21" s="112"/>
      <c r="G21" s="50">
        <v>732</v>
      </c>
    </row>
    <row r="22" spans="1:7" s="29" customFormat="1" ht="17.25" customHeight="1">
      <c r="A22" s="49">
        <v>4388</v>
      </c>
      <c r="B22" s="94" t="s">
        <v>79</v>
      </c>
      <c r="C22" s="88"/>
      <c r="D22" s="128"/>
      <c r="E22" s="140"/>
      <c r="F22" s="112">
        <v>2196</v>
      </c>
      <c r="G22" s="50"/>
    </row>
    <row r="23" spans="1:7" s="29" customFormat="1" ht="18" customHeight="1" thickBot="1">
      <c r="A23" s="49">
        <v>4389</v>
      </c>
      <c r="B23" s="94" t="s">
        <v>79</v>
      </c>
      <c r="C23" s="88"/>
      <c r="D23" s="128"/>
      <c r="E23" s="140"/>
      <c r="F23" s="112">
        <v>732</v>
      </c>
      <c r="G23" s="50"/>
    </row>
    <row r="24" spans="1:7" s="29" customFormat="1" ht="23.25" customHeight="1" thickBot="1" thickTop="1">
      <c r="A24" s="118">
        <v>851</v>
      </c>
      <c r="B24" s="165" t="s">
        <v>60</v>
      </c>
      <c r="C24" s="166" t="s">
        <v>43</v>
      </c>
      <c r="D24" s="167"/>
      <c r="E24" s="135"/>
      <c r="F24" s="108">
        <f>F27</f>
        <v>15000</v>
      </c>
      <c r="G24" s="124">
        <f>G25</f>
        <v>15000</v>
      </c>
    </row>
    <row r="25" spans="1:7" s="29" customFormat="1" ht="21.75" customHeight="1" thickTop="1">
      <c r="A25" s="120">
        <v>85149</v>
      </c>
      <c r="B25" s="168" t="s">
        <v>61</v>
      </c>
      <c r="C25" s="169"/>
      <c r="D25" s="170"/>
      <c r="E25" s="136"/>
      <c r="F25" s="107"/>
      <c r="G25" s="126">
        <f>G26</f>
        <v>15000</v>
      </c>
    </row>
    <row r="26" spans="1:7" s="114" customFormat="1" ht="16.5" customHeight="1">
      <c r="A26" s="115">
        <v>4300</v>
      </c>
      <c r="B26" s="171" t="s">
        <v>11</v>
      </c>
      <c r="C26" s="172"/>
      <c r="D26" s="111"/>
      <c r="E26" s="137"/>
      <c r="F26" s="112"/>
      <c r="G26" s="113">
        <v>15000</v>
      </c>
    </row>
    <row r="27" spans="1:7" s="29" customFormat="1" ht="21.75" customHeight="1">
      <c r="A27" s="173">
        <v>85195</v>
      </c>
      <c r="B27" s="174" t="s">
        <v>7</v>
      </c>
      <c r="C27" s="175"/>
      <c r="D27" s="176"/>
      <c r="E27" s="177"/>
      <c r="F27" s="179">
        <f>F28</f>
        <v>15000</v>
      </c>
      <c r="G27" s="178"/>
    </row>
    <row r="28" spans="1:7" s="29" customFormat="1" ht="15.75" customHeight="1" thickBot="1">
      <c r="A28" s="115">
        <v>4300</v>
      </c>
      <c r="B28" s="171" t="s">
        <v>11</v>
      </c>
      <c r="C28" s="88"/>
      <c r="D28" s="128"/>
      <c r="E28" s="140"/>
      <c r="F28" s="112">
        <v>15000</v>
      </c>
      <c r="G28" s="50"/>
    </row>
    <row r="29" spans="1:7" s="29" customFormat="1" ht="25.5" customHeight="1" thickBot="1" thickTop="1">
      <c r="A29" s="47" t="s">
        <v>40</v>
      </c>
      <c r="B29" s="33" t="s">
        <v>41</v>
      </c>
      <c r="C29" s="85" t="s">
        <v>43</v>
      </c>
      <c r="D29" s="103"/>
      <c r="E29" s="141">
        <f>E30</f>
        <v>42000</v>
      </c>
      <c r="F29" s="108"/>
      <c r="G29" s="54">
        <f>G30</f>
        <v>42000</v>
      </c>
    </row>
    <row r="30" spans="1:7" s="29" customFormat="1" ht="21" customHeight="1" thickTop="1">
      <c r="A30" s="70" t="s">
        <v>42</v>
      </c>
      <c r="B30" s="71" t="s">
        <v>7</v>
      </c>
      <c r="C30" s="91"/>
      <c r="D30" s="104"/>
      <c r="E30" s="142">
        <f>E31</f>
        <v>42000</v>
      </c>
      <c r="F30" s="107"/>
      <c r="G30" s="55">
        <f>SUM(G31:G32)</f>
        <v>42000</v>
      </c>
    </row>
    <row r="31" spans="1:7" s="114" customFormat="1" ht="33.75" customHeight="1">
      <c r="A31" s="109" t="s">
        <v>44</v>
      </c>
      <c r="B31" s="110" t="s">
        <v>45</v>
      </c>
      <c r="C31" s="127"/>
      <c r="D31" s="111"/>
      <c r="E31" s="143">
        <v>42000</v>
      </c>
      <c r="F31" s="112"/>
      <c r="G31" s="113"/>
    </row>
    <row r="32" spans="1:7" s="29" customFormat="1" ht="17.25" customHeight="1">
      <c r="A32" s="230">
        <v>3110</v>
      </c>
      <c r="B32" s="231" t="s">
        <v>46</v>
      </c>
      <c r="C32" s="232"/>
      <c r="D32" s="266"/>
      <c r="E32" s="267"/>
      <c r="F32" s="234"/>
      <c r="G32" s="235">
        <v>42000</v>
      </c>
    </row>
    <row r="33" spans="1:7" s="29" customFormat="1" ht="32.25" customHeight="1" thickBot="1">
      <c r="A33" s="259">
        <v>900</v>
      </c>
      <c r="B33" s="260" t="s">
        <v>82</v>
      </c>
      <c r="C33" s="261" t="s">
        <v>32</v>
      </c>
      <c r="D33" s="262"/>
      <c r="E33" s="263"/>
      <c r="F33" s="264">
        <f>F34+F37</f>
        <v>7200</v>
      </c>
      <c r="G33" s="265">
        <f>G34+G37</f>
        <v>7200</v>
      </c>
    </row>
    <row r="34" spans="1:7" s="29" customFormat="1" ht="19.5" customHeight="1" thickTop="1">
      <c r="A34" s="120">
        <v>90001</v>
      </c>
      <c r="B34" s="168" t="s">
        <v>83</v>
      </c>
      <c r="C34" s="169"/>
      <c r="D34" s="170"/>
      <c r="E34" s="200"/>
      <c r="F34" s="107">
        <f>F36</f>
        <v>2200</v>
      </c>
      <c r="G34" s="126">
        <f>G35</f>
        <v>2200</v>
      </c>
    </row>
    <row r="35" spans="1:7" s="114" customFormat="1" ht="16.5" customHeight="1">
      <c r="A35" s="115">
        <v>4430</v>
      </c>
      <c r="B35" s="171" t="s">
        <v>31</v>
      </c>
      <c r="C35" s="172"/>
      <c r="D35" s="111"/>
      <c r="E35" s="143"/>
      <c r="F35" s="112"/>
      <c r="G35" s="113">
        <v>2200</v>
      </c>
    </row>
    <row r="36" spans="1:7" s="114" customFormat="1" ht="27" customHeight="1">
      <c r="A36" s="115">
        <v>6050</v>
      </c>
      <c r="B36" s="171" t="s">
        <v>84</v>
      </c>
      <c r="C36" s="172"/>
      <c r="D36" s="111"/>
      <c r="E36" s="143"/>
      <c r="F36" s="112">
        <v>2200</v>
      </c>
      <c r="G36" s="113"/>
    </row>
    <row r="37" spans="1:7" s="29" customFormat="1" ht="16.5" customHeight="1">
      <c r="A37" s="173">
        <v>90095</v>
      </c>
      <c r="B37" s="174" t="s">
        <v>7</v>
      </c>
      <c r="C37" s="256"/>
      <c r="D37" s="257"/>
      <c r="E37" s="258"/>
      <c r="F37" s="179">
        <f>F39</f>
        <v>5000</v>
      </c>
      <c r="G37" s="178">
        <f>G38</f>
        <v>5000</v>
      </c>
    </row>
    <row r="38" spans="1:7" s="114" customFormat="1" ht="17.25" customHeight="1">
      <c r="A38" s="247">
        <v>4210</v>
      </c>
      <c r="B38" s="248" t="s">
        <v>34</v>
      </c>
      <c r="C38" s="249"/>
      <c r="D38" s="250"/>
      <c r="E38" s="251"/>
      <c r="F38" s="252"/>
      <c r="G38" s="113">
        <v>5000</v>
      </c>
    </row>
    <row r="39" spans="1:7" s="114" customFormat="1" ht="17.25" customHeight="1" thickBot="1">
      <c r="A39" s="117">
        <v>4300</v>
      </c>
      <c r="B39" s="201" t="s">
        <v>11</v>
      </c>
      <c r="C39" s="222"/>
      <c r="D39" s="253"/>
      <c r="E39" s="254"/>
      <c r="F39" s="255">
        <v>5000</v>
      </c>
      <c r="G39" s="113"/>
    </row>
    <row r="40" spans="1:7" s="29" customFormat="1" ht="26.25" customHeight="1" thickBot="1" thickTop="1">
      <c r="A40" s="34"/>
      <c r="B40" s="35" t="s">
        <v>8</v>
      </c>
      <c r="C40" s="90"/>
      <c r="D40" s="89" t="e">
        <f>#REF!+#REF!+#REF!+#REF!</f>
        <v>#REF!</v>
      </c>
      <c r="E40" s="144">
        <f>E29</f>
        <v>42000</v>
      </c>
      <c r="F40" s="95">
        <f>F10+F17+F24+F29+F33</f>
        <v>31986</v>
      </c>
      <c r="G40" s="93">
        <f>G10+G17+G24+G29+G33</f>
        <v>73986</v>
      </c>
    </row>
    <row r="41" spans="1:7" s="29" customFormat="1" ht="17.25" thickBot="1" thickTop="1">
      <c r="A41" s="39"/>
      <c r="B41" s="40" t="s">
        <v>15</v>
      </c>
      <c r="C41" s="79"/>
      <c r="D41" s="74"/>
      <c r="E41" s="40"/>
      <c r="F41" s="145">
        <f>G40-F40</f>
        <v>42000</v>
      </c>
      <c r="G41" s="63"/>
    </row>
    <row r="42" spans="1:7" s="29" customFormat="1" ht="21" customHeight="1" thickTop="1">
      <c r="A42" s="15"/>
      <c r="B42" s="15"/>
      <c r="C42" s="80"/>
      <c r="D42" s="15"/>
      <c r="E42" s="15"/>
      <c r="F42" s="15"/>
      <c r="G42" s="15"/>
    </row>
    <row r="43" spans="1:7" s="29" customFormat="1" ht="14.25">
      <c r="A43" s="15"/>
      <c r="B43" s="15"/>
      <c r="C43" s="80"/>
      <c r="D43" s="15"/>
      <c r="E43" s="15"/>
      <c r="F43" s="15"/>
      <c r="G43" s="15"/>
    </row>
    <row r="44" spans="1:7" s="29" customFormat="1" ht="14.25">
      <c r="A44" s="15"/>
      <c r="B44" s="15"/>
      <c r="C44" s="80"/>
      <c r="D44" s="15"/>
      <c r="E44" s="15"/>
      <c r="F44" s="15"/>
      <c r="G44" s="15"/>
    </row>
    <row r="45" spans="1:7" s="29" customFormat="1" ht="14.25">
      <c r="A45" s="15"/>
      <c r="B45" s="15"/>
      <c r="C45" s="80"/>
      <c r="D45" s="15"/>
      <c r="E45" s="15"/>
      <c r="F45" s="15"/>
      <c r="G45" s="15"/>
    </row>
    <row r="46" spans="1:7" s="29" customFormat="1" ht="16.5" customHeight="1">
      <c r="A46" s="15"/>
      <c r="B46" s="15"/>
      <c r="C46" s="80"/>
      <c r="D46" s="15"/>
      <c r="E46" s="15"/>
      <c r="F46" s="15"/>
      <c r="G46" s="15"/>
    </row>
    <row r="47" spans="1:7" s="66" customFormat="1" ht="15">
      <c r="A47" s="15"/>
      <c r="B47" s="15"/>
      <c r="C47" s="80"/>
      <c r="D47" s="15"/>
      <c r="E47" s="15"/>
      <c r="F47" s="15"/>
      <c r="G47" s="15"/>
    </row>
    <row r="48" spans="1:7" s="66" customFormat="1" ht="15.75">
      <c r="A48" s="1"/>
      <c r="B48" s="1"/>
      <c r="C48" s="75"/>
      <c r="D48" s="1"/>
      <c r="E48" s="1"/>
      <c r="F48" s="1"/>
      <c r="G48" s="1"/>
    </row>
    <row r="49" spans="1:7" s="66" customFormat="1" ht="15.75">
      <c r="A49" s="1"/>
      <c r="B49" s="1"/>
      <c r="C49" s="75"/>
      <c r="D49" s="1"/>
      <c r="E49" s="1"/>
      <c r="F49" s="1"/>
      <c r="G49" s="1"/>
    </row>
    <row r="50" spans="1:7" s="38" customFormat="1" ht="15.75">
      <c r="A50" s="1"/>
      <c r="B50" s="1"/>
      <c r="C50" s="75"/>
      <c r="D50" s="1"/>
      <c r="E50" s="1"/>
      <c r="F50" s="1"/>
      <c r="G50" s="1"/>
    </row>
    <row r="51" spans="1:7" s="41" customFormat="1" ht="15.75">
      <c r="A51" s="1"/>
      <c r="B51" s="1"/>
      <c r="C51" s="75"/>
      <c r="D51" s="1"/>
      <c r="E51" s="1"/>
      <c r="F51" s="1"/>
      <c r="G51" s="1"/>
    </row>
    <row r="52" spans="1:7" s="15" customFormat="1" ht="15.75">
      <c r="A52" s="1"/>
      <c r="B52" s="1"/>
      <c r="C52" s="75"/>
      <c r="D52" s="1"/>
      <c r="E52" s="1"/>
      <c r="F52" s="1"/>
      <c r="G52" s="1"/>
    </row>
    <row r="53" spans="1:7" s="15" customFormat="1" ht="15.75">
      <c r="A53" s="1"/>
      <c r="B53" s="1"/>
      <c r="C53" s="75"/>
      <c r="D53" s="1"/>
      <c r="E53" s="1"/>
      <c r="F53" s="1"/>
      <c r="G53" s="1"/>
    </row>
    <row r="54" spans="1:7" s="15" customFormat="1" ht="15.75">
      <c r="A54" s="1"/>
      <c r="B54" s="1"/>
      <c r="C54" s="75"/>
      <c r="D54" s="1"/>
      <c r="E54" s="1"/>
      <c r="F54" s="1"/>
      <c r="G54" s="1"/>
    </row>
    <row r="55" spans="1:7" s="15" customFormat="1" ht="15.75">
      <c r="A55" s="1"/>
      <c r="B55" s="1"/>
      <c r="C55" s="75"/>
      <c r="D55" s="1"/>
      <c r="E55" s="1"/>
      <c r="F55" s="1"/>
      <c r="G55" s="1"/>
    </row>
    <row r="56" spans="1:7" s="15" customFormat="1" ht="15.75">
      <c r="A56" s="1"/>
      <c r="B56" s="1"/>
      <c r="C56" s="75"/>
      <c r="D56" s="1"/>
      <c r="E56" s="1"/>
      <c r="F56" s="1"/>
      <c r="G56" s="1"/>
    </row>
    <row r="57" spans="1:7" s="15" customFormat="1" ht="15.75">
      <c r="A57" s="1"/>
      <c r="B57" s="1"/>
      <c r="C57" s="75"/>
      <c r="D57" s="1"/>
      <c r="E57" s="1"/>
      <c r="F57" s="1"/>
      <c r="G57" s="1"/>
    </row>
    <row r="58" spans="1:7" s="15" customFormat="1" ht="15.75">
      <c r="A58" s="1"/>
      <c r="B58" s="1"/>
      <c r="C58" s="75"/>
      <c r="D58" s="1"/>
      <c r="E58" s="1"/>
      <c r="F58" s="1"/>
      <c r="G58" s="1"/>
    </row>
  </sheetData>
  <printOptions horizontalCentered="1"/>
  <pageMargins left="0" right="0" top="0.984251968503937" bottom="1.01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28">
      <selection activeCell="F45" sqref="F45"/>
    </sheetView>
  </sheetViews>
  <sheetFormatPr defaultColWidth="9.00390625" defaultRowHeight="12.75"/>
  <cols>
    <col min="1" max="1" width="6.875" style="1" customWidth="1"/>
    <col min="2" max="2" width="40.125" style="1" customWidth="1"/>
    <col min="3" max="3" width="5.875" style="75" customWidth="1"/>
    <col min="4" max="4" width="5.25390625" style="1" hidden="1" customWidth="1"/>
    <col min="5" max="5" width="13.125" style="1" customWidth="1"/>
    <col min="6" max="6" width="13.25390625" style="1" customWidth="1"/>
    <col min="7" max="7" width="10.00390625" style="1" customWidth="1"/>
    <col min="8" max="8" width="9.875" style="1" customWidth="1"/>
    <col min="9" max="16384" width="10.00390625" style="1" customWidth="1"/>
  </cols>
  <sheetData>
    <row r="1" ht="13.5" customHeight="1">
      <c r="E1" s="9" t="s">
        <v>17</v>
      </c>
    </row>
    <row r="2" spans="1:5" ht="13.5" customHeight="1">
      <c r="A2" s="2"/>
      <c r="B2" s="3"/>
      <c r="C2" s="76"/>
      <c r="D2" s="4"/>
      <c r="E2" s="21" t="s">
        <v>19</v>
      </c>
    </row>
    <row r="3" spans="1:5" ht="13.5" customHeight="1">
      <c r="A3" s="2"/>
      <c r="B3" s="3"/>
      <c r="C3" s="76"/>
      <c r="D3" s="4"/>
      <c r="E3" s="21" t="s">
        <v>13</v>
      </c>
    </row>
    <row r="4" spans="1:5" ht="12.75" customHeight="1">
      <c r="A4" s="2"/>
      <c r="B4" s="3"/>
      <c r="C4" s="76"/>
      <c r="D4" s="4"/>
      <c r="E4" s="21" t="s">
        <v>18</v>
      </c>
    </row>
    <row r="5" spans="1:6" s="10" customFormat="1" ht="71.25" customHeight="1">
      <c r="A5" s="5" t="s">
        <v>62</v>
      </c>
      <c r="B5" s="6"/>
      <c r="C5" s="7"/>
      <c r="D5" s="7"/>
      <c r="E5" s="30"/>
      <c r="F5" s="30"/>
    </row>
    <row r="6" spans="1:6" s="10" customFormat="1" ht="21" customHeight="1" thickBot="1">
      <c r="A6" s="5"/>
      <c r="B6" s="6"/>
      <c r="C6" s="77"/>
      <c r="D6" s="7"/>
      <c r="F6" s="32" t="s">
        <v>10</v>
      </c>
    </row>
    <row r="7" spans="1:6" s="11" customFormat="1" ht="24.75" customHeight="1">
      <c r="A7" s="22" t="s">
        <v>0</v>
      </c>
      <c r="B7" s="28" t="s">
        <v>1</v>
      </c>
      <c r="C7" s="17" t="s">
        <v>2</v>
      </c>
      <c r="D7" s="65" t="s">
        <v>14</v>
      </c>
      <c r="E7" s="37" t="s">
        <v>3</v>
      </c>
      <c r="F7" s="31"/>
    </row>
    <row r="8" spans="1:6" s="11" customFormat="1" ht="14.25" customHeight="1">
      <c r="A8" s="23" t="s">
        <v>4</v>
      </c>
      <c r="B8" s="13"/>
      <c r="C8" s="14" t="s">
        <v>5</v>
      </c>
      <c r="D8" s="61" t="s">
        <v>6</v>
      </c>
      <c r="E8" s="42" t="s">
        <v>9</v>
      </c>
      <c r="F8" s="46" t="s">
        <v>6</v>
      </c>
    </row>
    <row r="9" spans="1:6" s="20" customFormat="1" ht="10.5" customHeight="1" thickBot="1">
      <c r="A9" s="26">
        <v>1</v>
      </c>
      <c r="B9" s="27">
        <v>2</v>
      </c>
      <c r="C9" s="27">
        <v>3</v>
      </c>
      <c r="D9" s="45">
        <v>4</v>
      </c>
      <c r="E9" s="48">
        <v>4</v>
      </c>
      <c r="F9" s="44">
        <v>5</v>
      </c>
    </row>
    <row r="10" spans="1:6" s="29" customFormat="1" ht="21" customHeight="1" thickBot="1" thickTop="1">
      <c r="A10" s="118">
        <v>600</v>
      </c>
      <c r="B10" s="196" t="s">
        <v>33</v>
      </c>
      <c r="C10" s="194" t="s">
        <v>32</v>
      </c>
      <c r="D10" s="119"/>
      <c r="E10" s="123">
        <f>E11</f>
        <v>20000</v>
      </c>
      <c r="F10" s="124">
        <f>F11</f>
        <v>20000</v>
      </c>
    </row>
    <row r="11" spans="1:6" s="29" customFormat="1" ht="27.75" customHeight="1" thickTop="1">
      <c r="A11" s="120">
        <v>60015</v>
      </c>
      <c r="B11" s="197" t="s">
        <v>81</v>
      </c>
      <c r="C11" s="195"/>
      <c r="D11" s="121"/>
      <c r="E11" s="125">
        <f>SUM(E12:E14)</f>
        <v>20000</v>
      </c>
      <c r="F11" s="126">
        <f>SUM(F12:F14)</f>
        <v>20000</v>
      </c>
    </row>
    <row r="12" spans="1:6" s="114" customFormat="1" ht="15.75" customHeight="1">
      <c r="A12" s="115">
        <v>4210</v>
      </c>
      <c r="B12" s="198" t="s">
        <v>34</v>
      </c>
      <c r="C12" s="192"/>
      <c r="D12" s="116"/>
      <c r="E12" s="122"/>
      <c r="F12" s="113">
        <v>20000</v>
      </c>
    </row>
    <row r="13" spans="1:6" s="114" customFormat="1" ht="16.5" customHeight="1">
      <c r="A13" s="115">
        <v>4300</v>
      </c>
      <c r="B13" s="198" t="s">
        <v>11</v>
      </c>
      <c r="C13" s="192"/>
      <c r="D13" s="116"/>
      <c r="E13" s="122">
        <v>5000</v>
      </c>
      <c r="F13" s="113"/>
    </row>
    <row r="14" spans="1:6" s="114" customFormat="1" ht="30.75" customHeight="1" thickBot="1">
      <c r="A14" s="115">
        <v>4390</v>
      </c>
      <c r="B14" s="94" t="s">
        <v>35</v>
      </c>
      <c r="C14" s="192"/>
      <c r="D14" s="116"/>
      <c r="E14" s="122">
        <v>15000</v>
      </c>
      <c r="F14" s="113"/>
    </row>
    <row r="15" spans="1:6" s="29" customFormat="1" ht="24" customHeight="1" thickBot="1" thickTop="1">
      <c r="A15" s="118">
        <v>801</v>
      </c>
      <c r="B15" s="193" t="s">
        <v>51</v>
      </c>
      <c r="C15" s="194" t="s">
        <v>63</v>
      </c>
      <c r="D15" s="119"/>
      <c r="E15" s="123">
        <f>E16+E19+E22+E24+E26</f>
        <v>7230</v>
      </c>
      <c r="F15" s="124">
        <f>F16+F19+F22+F24+F26</f>
        <v>7230</v>
      </c>
    </row>
    <row r="16" spans="1:6" s="29" customFormat="1" ht="21" customHeight="1" thickTop="1">
      <c r="A16" s="57">
        <v>80102</v>
      </c>
      <c r="B16" s="67" t="s">
        <v>64</v>
      </c>
      <c r="C16" s="87"/>
      <c r="D16" s="60"/>
      <c r="E16" s="51">
        <f>E18</f>
        <v>2100</v>
      </c>
      <c r="F16" s="55">
        <f>F17</f>
        <v>1100</v>
      </c>
    </row>
    <row r="17" spans="1:6" s="29" customFormat="1" ht="30">
      <c r="A17" s="49">
        <v>4390</v>
      </c>
      <c r="B17" s="94" t="s">
        <v>35</v>
      </c>
      <c r="C17" s="88"/>
      <c r="D17" s="92"/>
      <c r="E17" s="53"/>
      <c r="F17" s="50">
        <v>1100</v>
      </c>
    </row>
    <row r="18" spans="1:6" s="29" customFormat="1" ht="29.25" customHeight="1">
      <c r="A18" s="49">
        <v>4750</v>
      </c>
      <c r="B18" s="94" t="s">
        <v>73</v>
      </c>
      <c r="C18" s="88"/>
      <c r="D18" s="92"/>
      <c r="E18" s="53">
        <v>2100</v>
      </c>
      <c r="F18" s="50"/>
    </row>
    <row r="19" spans="1:6" s="29" customFormat="1" ht="16.5" customHeight="1">
      <c r="A19" s="173">
        <v>80111</v>
      </c>
      <c r="B19" s="174" t="s">
        <v>65</v>
      </c>
      <c r="C19" s="175"/>
      <c r="D19" s="180"/>
      <c r="E19" s="181">
        <f>SUM(E20:E21)</f>
        <v>200</v>
      </c>
      <c r="F19" s="182">
        <f>SUM(F20:F21)</f>
        <v>1500</v>
      </c>
    </row>
    <row r="20" spans="1:6" s="29" customFormat="1" ht="29.25" customHeight="1">
      <c r="A20" s="49">
        <v>4390</v>
      </c>
      <c r="B20" s="94" t="s">
        <v>35</v>
      </c>
      <c r="C20" s="88"/>
      <c r="D20" s="128"/>
      <c r="E20" s="102"/>
      <c r="F20" s="50">
        <v>1500</v>
      </c>
    </row>
    <row r="21" spans="1:6" s="29" customFormat="1" ht="28.5" customHeight="1">
      <c r="A21" s="49">
        <v>4750</v>
      </c>
      <c r="B21" s="94" t="s">
        <v>73</v>
      </c>
      <c r="C21" s="88"/>
      <c r="D21" s="128"/>
      <c r="E21" s="102">
        <v>200</v>
      </c>
      <c r="F21" s="50"/>
    </row>
    <row r="22" spans="1:6" s="29" customFormat="1" ht="16.5" customHeight="1">
      <c r="A22" s="173">
        <v>80123</v>
      </c>
      <c r="B22" s="174" t="s">
        <v>66</v>
      </c>
      <c r="C22" s="175"/>
      <c r="D22" s="176"/>
      <c r="E22" s="183"/>
      <c r="F22" s="182">
        <f>F23</f>
        <v>2530</v>
      </c>
    </row>
    <row r="23" spans="1:6" s="29" customFormat="1" ht="32.25" customHeight="1">
      <c r="A23" s="49">
        <v>4700</v>
      </c>
      <c r="B23" s="94" t="s">
        <v>74</v>
      </c>
      <c r="C23" s="88"/>
      <c r="D23" s="128"/>
      <c r="E23" s="102"/>
      <c r="F23" s="50">
        <v>2530</v>
      </c>
    </row>
    <row r="24" spans="1:6" s="29" customFormat="1" ht="16.5" customHeight="1">
      <c r="A24" s="173">
        <v>80134</v>
      </c>
      <c r="B24" s="174" t="s">
        <v>67</v>
      </c>
      <c r="C24" s="175"/>
      <c r="D24" s="176"/>
      <c r="E24" s="183">
        <f>E25</f>
        <v>300</v>
      </c>
      <c r="F24" s="182"/>
    </row>
    <row r="25" spans="1:6" s="29" customFormat="1" ht="28.5" customHeight="1">
      <c r="A25" s="49">
        <v>4750</v>
      </c>
      <c r="B25" s="94" t="s">
        <v>73</v>
      </c>
      <c r="C25" s="88"/>
      <c r="D25" s="128"/>
      <c r="E25" s="102">
        <v>300</v>
      </c>
      <c r="F25" s="50"/>
    </row>
    <row r="26" spans="1:6" s="29" customFormat="1" ht="16.5" customHeight="1">
      <c r="A26" s="173">
        <v>80195</v>
      </c>
      <c r="B26" s="174" t="s">
        <v>7</v>
      </c>
      <c r="C26" s="175"/>
      <c r="D26" s="176"/>
      <c r="E26" s="183">
        <f>SUM(E27:E29)</f>
        <v>4630</v>
      </c>
      <c r="F26" s="182">
        <f>SUM(F27:F29)</f>
        <v>2100</v>
      </c>
    </row>
    <row r="27" spans="1:6" s="29" customFormat="1" ht="16.5" customHeight="1">
      <c r="A27" s="49">
        <v>4210</v>
      </c>
      <c r="B27" s="94" t="s">
        <v>34</v>
      </c>
      <c r="C27" s="88"/>
      <c r="D27" s="128"/>
      <c r="E27" s="102"/>
      <c r="F27" s="50">
        <v>1000</v>
      </c>
    </row>
    <row r="28" spans="1:6" s="29" customFormat="1" ht="27" customHeight="1">
      <c r="A28" s="49">
        <v>4240</v>
      </c>
      <c r="B28" s="94" t="s">
        <v>75</v>
      </c>
      <c r="C28" s="88"/>
      <c r="D28" s="128"/>
      <c r="E28" s="102">
        <v>1030</v>
      </c>
      <c r="F28" s="50"/>
    </row>
    <row r="29" spans="1:6" s="29" customFormat="1" ht="16.5" customHeight="1" thickBot="1">
      <c r="A29" s="49">
        <v>4300</v>
      </c>
      <c r="B29" s="94" t="s">
        <v>11</v>
      </c>
      <c r="C29" s="88"/>
      <c r="D29" s="128"/>
      <c r="E29" s="102">
        <v>3600</v>
      </c>
      <c r="F29" s="50">
        <v>1100</v>
      </c>
    </row>
    <row r="30" spans="1:6" s="29" customFormat="1" ht="23.25" customHeight="1" thickBot="1" thickTop="1">
      <c r="A30" s="118">
        <v>852</v>
      </c>
      <c r="B30" s="165" t="s">
        <v>41</v>
      </c>
      <c r="C30" s="166" t="s">
        <v>43</v>
      </c>
      <c r="D30" s="167"/>
      <c r="E30" s="108">
        <f>E31</f>
        <v>2000</v>
      </c>
      <c r="F30" s="124">
        <f>F31</f>
        <v>2000</v>
      </c>
    </row>
    <row r="31" spans="1:6" s="29" customFormat="1" ht="21.75" customHeight="1" thickTop="1">
      <c r="A31" s="120">
        <v>85226</v>
      </c>
      <c r="B31" s="168" t="s">
        <v>95</v>
      </c>
      <c r="C31" s="169"/>
      <c r="D31" s="170"/>
      <c r="E31" s="107">
        <f>E32</f>
        <v>2000</v>
      </c>
      <c r="F31" s="126">
        <f>F33</f>
        <v>2000</v>
      </c>
    </row>
    <row r="32" spans="1:6" s="29" customFormat="1" ht="16.5" customHeight="1">
      <c r="A32" s="49">
        <v>4260</v>
      </c>
      <c r="B32" s="94" t="s">
        <v>96</v>
      </c>
      <c r="C32" s="88"/>
      <c r="D32" s="128"/>
      <c r="E32" s="102">
        <v>2000</v>
      </c>
      <c r="F32" s="50"/>
    </row>
    <row r="33" spans="1:6" s="29" customFormat="1" ht="16.5" customHeight="1">
      <c r="A33" s="230">
        <v>4300</v>
      </c>
      <c r="B33" s="231" t="s">
        <v>11</v>
      </c>
      <c r="C33" s="232"/>
      <c r="D33" s="233"/>
      <c r="E33" s="234"/>
      <c r="F33" s="235">
        <v>2000</v>
      </c>
    </row>
    <row r="34" spans="1:6" s="29" customFormat="1" ht="29.25" customHeight="1" thickBot="1">
      <c r="A34" s="224" t="s">
        <v>68</v>
      </c>
      <c r="B34" s="225" t="s">
        <v>69</v>
      </c>
      <c r="C34" s="226" t="s">
        <v>63</v>
      </c>
      <c r="D34" s="227"/>
      <c r="E34" s="228">
        <f>E35+E40</f>
        <v>5200</v>
      </c>
      <c r="F34" s="229">
        <f>F35+F40</f>
        <v>5200</v>
      </c>
    </row>
    <row r="35" spans="1:6" s="29" customFormat="1" ht="29.25" customHeight="1" thickTop="1">
      <c r="A35" s="70" t="s">
        <v>70</v>
      </c>
      <c r="B35" s="71" t="s">
        <v>71</v>
      </c>
      <c r="C35" s="91"/>
      <c r="D35" s="104"/>
      <c r="E35" s="107">
        <f>SUM(E36:E39)</f>
        <v>3000</v>
      </c>
      <c r="F35" s="55">
        <f>SUM(F36:F39)</f>
        <v>3000</v>
      </c>
    </row>
    <row r="36" spans="1:6" s="114" customFormat="1" ht="18.75" customHeight="1">
      <c r="A36" s="109" t="s">
        <v>72</v>
      </c>
      <c r="B36" s="94" t="s">
        <v>34</v>
      </c>
      <c r="C36" s="127"/>
      <c r="D36" s="111"/>
      <c r="E36" s="112">
        <v>2000</v>
      </c>
      <c r="F36" s="113"/>
    </row>
    <row r="37" spans="1:6" s="29" customFormat="1" ht="28.5" customHeight="1">
      <c r="A37" s="49">
        <v>4370</v>
      </c>
      <c r="B37" s="94" t="s">
        <v>76</v>
      </c>
      <c r="C37" s="88"/>
      <c r="D37" s="101"/>
      <c r="E37" s="102">
        <v>500</v>
      </c>
      <c r="F37" s="50"/>
    </row>
    <row r="38" spans="1:6" s="29" customFormat="1" ht="26.25" customHeight="1">
      <c r="A38" s="49">
        <v>4390</v>
      </c>
      <c r="B38" s="94" t="s">
        <v>35</v>
      </c>
      <c r="C38" s="88"/>
      <c r="D38" s="101"/>
      <c r="E38" s="102"/>
      <c r="F38" s="50">
        <v>3000</v>
      </c>
    </row>
    <row r="39" spans="1:6" s="29" customFormat="1" ht="26.25" customHeight="1">
      <c r="A39" s="49">
        <v>4750</v>
      </c>
      <c r="B39" s="94" t="s">
        <v>73</v>
      </c>
      <c r="C39" s="88"/>
      <c r="D39" s="101"/>
      <c r="E39" s="102">
        <v>500</v>
      </c>
      <c r="F39" s="50"/>
    </row>
    <row r="40" spans="1:6" s="29" customFormat="1" ht="15.75" customHeight="1">
      <c r="A40" s="173">
        <v>85495</v>
      </c>
      <c r="B40" s="174" t="s">
        <v>7</v>
      </c>
      <c r="C40" s="175"/>
      <c r="D40" s="176"/>
      <c r="E40" s="179">
        <f>E42</f>
        <v>2200</v>
      </c>
      <c r="F40" s="178">
        <f>F41</f>
        <v>2200</v>
      </c>
    </row>
    <row r="41" spans="1:6" s="29" customFormat="1" ht="15.75" customHeight="1">
      <c r="A41" s="49">
        <v>4210</v>
      </c>
      <c r="B41" s="94" t="s">
        <v>34</v>
      </c>
      <c r="C41" s="88"/>
      <c r="D41" s="101"/>
      <c r="E41" s="102"/>
      <c r="F41" s="50">
        <v>2200</v>
      </c>
    </row>
    <row r="42" spans="1:6" s="29" customFormat="1" ht="18" customHeight="1" thickBot="1">
      <c r="A42" s="49">
        <v>4300</v>
      </c>
      <c r="B42" s="94" t="s">
        <v>11</v>
      </c>
      <c r="C42" s="88"/>
      <c r="D42" s="101"/>
      <c r="E42" s="102">
        <v>2200</v>
      </c>
      <c r="F42" s="50"/>
    </row>
    <row r="43" spans="1:6" s="29" customFormat="1" ht="21.75" customHeight="1" thickBot="1" thickTop="1">
      <c r="A43" s="34"/>
      <c r="B43" s="35" t="s">
        <v>8</v>
      </c>
      <c r="C43" s="90"/>
      <c r="D43" s="89" t="e">
        <f>#REF!+#REF!+#REF!+#REF!</f>
        <v>#REF!</v>
      </c>
      <c r="E43" s="95">
        <f>E10+E15+E30+E34</f>
        <v>34430</v>
      </c>
      <c r="F43" s="93">
        <f>F10+F15+F30+F34</f>
        <v>34430</v>
      </c>
    </row>
    <row r="44" spans="1:6" s="29" customFormat="1" ht="21" customHeight="1" thickTop="1">
      <c r="A44" s="15"/>
      <c r="B44" s="15"/>
      <c r="C44" s="80"/>
      <c r="D44" s="15"/>
      <c r="E44" s="15"/>
      <c r="F44" s="15"/>
    </row>
    <row r="45" spans="1:6" s="29" customFormat="1" ht="14.25">
      <c r="A45" s="15"/>
      <c r="B45" s="15"/>
      <c r="C45" s="80"/>
      <c r="D45" s="15"/>
      <c r="E45" s="15"/>
      <c r="F45" s="15"/>
    </row>
    <row r="46" spans="1:6" s="29" customFormat="1" ht="14.25">
      <c r="A46" s="15"/>
      <c r="B46" s="15"/>
      <c r="C46" s="80"/>
      <c r="D46" s="15"/>
      <c r="E46" s="15"/>
      <c r="F46" s="15"/>
    </row>
    <row r="47" spans="1:6" s="29" customFormat="1" ht="14.25">
      <c r="A47" s="15"/>
      <c r="B47" s="15"/>
      <c r="C47" s="80"/>
      <c r="D47" s="15"/>
      <c r="E47" s="15"/>
      <c r="F47" s="15"/>
    </row>
    <row r="48" spans="1:6" s="29" customFormat="1" ht="16.5" customHeight="1">
      <c r="A48" s="15"/>
      <c r="B48" s="15"/>
      <c r="C48" s="80"/>
      <c r="D48" s="15"/>
      <c r="E48" s="15"/>
      <c r="F48" s="15"/>
    </row>
    <row r="49" spans="1:6" s="66" customFormat="1" ht="15">
      <c r="A49" s="15"/>
      <c r="B49" s="15"/>
      <c r="C49" s="80"/>
      <c r="D49" s="15"/>
      <c r="E49" s="15"/>
      <c r="F49" s="15"/>
    </row>
    <row r="50" spans="1:6" s="66" customFormat="1" ht="15.75">
      <c r="A50" s="1"/>
      <c r="B50" s="1"/>
      <c r="C50" s="75"/>
      <c r="D50" s="1"/>
      <c r="E50" s="1"/>
      <c r="F50" s="1"/>
    </row>
    <row r="51" spans="1:6" s="66" customFormat="1" ht="15.75">
      <c r="A51" s="1"/>
      <c r="B51" s="1"/>
      <c r="C51" s="75"/>
      <c r="D51" s="1"/>
      <c r="E51" s="1"/>
      <c r="F51" s="1"/>
    </row>
    <row r="52" spans="1:6" s="38" customFormat="1" ht="15.75">
      <c r="A52" s="1"/>
      <c r="B52" s="1"/>
      <c r="C52" s="75"/>
      <c r="D52" s="1"/>
      <c r="E52" s="1"/>
      <c r="F52" s="1"/>
    </row>
    <row r="53" spans="1:6" s="41" customFormat="1" ht="15.75">
      <c r="A53" s="1"/>
      <c r="B53" s="1"/>
      <c r="C53" s="75"/>
      <c r="D53" s="1"/>
      <c r="E53" s="1"/>
      <c r="F53" s="1"/>
    </row>
    <row r="54" spans="1:6" s="15" customFormat="1" ht="15.75">
      <c r="A54" s="1"/>
      <c r="B54" s="1"/>
      <c r="C54" s="75"/>
      <c r="D54" s="1"/>
      <c r="E54" s="1"/>
      <c r="F54" s="1"/>
    </row>
    <row r="55" spans="1:6" s="15" customFormat="1" ht="15.75">
      <c r="A55" s="1"/>
      <c r="B55" s="1"/>
      <c r="C55" s="75"/>
      <c r="D55" s="1"/>
      <c r="E55" s="1"/>
      <c r="F55" s="1"/>
    </row>
    <row r="56" spans="1:6" s="15" customFormat="1" ht="15.75">
      <c r="A56" s="1"/>
      <c r="B56" s="1"/>
      <c r="C56" s="75"/>
      <c r="D56" s="1"/>
      <c r="E56" s="1"/>
      <c r="F56" s="1"/>
    </row>
    <row r="57" spans="1:6" s="15" customFormat="1" ht="15.75">
      <c r="A57" s="1"/>
      <c r="B57" s="1"/>
      <c r="C57" s="75"/>
      <c r="D57" s="1"/>
      <c r="E57" s="1"/>
      <c r="F57" s="1"/>
    </row>
    <row r="58" spans="1:6" s="15" customFormat="1" ht="15.75">
      <c r="A58" s="1"/>
      <c r="B58" s="1"/>
      <c r="C58" s="75"/>
      <c r="D58" s="1"/>
      <c r="E58" s="1"/>
      <c r="F58" s="1"/>
    </row>
    <row r="59" spans="1:6" s="15" customFormat="1" ht="15.75">
      <c r="A59" s="1"/>
      <c r="B59" s="1"/>
      <c r="C59" s="75"/>
      <c r="D59" s="1"/>
      <c r="E59" s="1"/>
      <c r="F59" s="1"/>
    </row>
    <row r="60" spans="1:6" s="15" customFormat="1" ht="15.75">
      <c r="A60" s="1"/>
      <c r="B60" s="1"/>
      <c r="C60" s="75"/>
      <c r="D60" s="1"/>
      <c r="E60" s="1"/>
      <c r="F60" s="1"/>
    </row>
  </sheetData>
  <printOptions horizontalCentered="1"/>
  <pageMargins left="0.7874015748031497" right="0.7874015748031497" top="0.984251968503937" bottom="0.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7">
      <selection activeCell="F13" sqref="F13"/>
    </sheetView>
  </sheetViews>
  <sheetFormatPr defaultColWidth="9.00390625" defaultRowHeight="12.75"/>
  <cols>
    <col min="1" max="1" width="7.625" style="1" customWidth="1"/>
    <col min="2" max="2" width="38.375" style="1" customWidth="1"/>
    <col min="3" max="3" width="6.875" style="75" customWidth="1"/>
    <col min="4" max="4" width="15.75390625" style="1" customWidth="1"/>
    <col min="5" max="5" width="13.25390625" style="1" hidden="1" customWidth="1"/>
    <col min="6" max="6" width="15.75390625" style="1" customWidth="1"/>
    <col min="7" max="16384" width="10.00390625" style="1" customWidth="1"/>
  </cols>
  <sheetData>
    <row r="1" spans="3:7" s="10" customFormat="1" ht="14.25" customHeight="1">
      <c r="C1" s="81"/>
      <c r="D1" s="9" t="s">
        <v>39</v>
      </c>
      <c r="E1" s="9" t="s">
        <v>17</v>
      </c>
      <c r="G1" s="1"/>
    </row>
    <row r="2" spans="1:7" s="10" customFormat="1" ht="14.25" customHeight="1">
      <c r="A2" s="24"/>
      <c r="B2" s="25"/>
      <c r="C2" s="77"/>
      <c r="D2" s="21" t="s">
        <v>21</v>
      </c>
      <c r="E2" s="21" t="s">
        <v>20</v>
      </c>
      <c r="G2" s="1"/>
    </row>
    <row r="3" spans="1:7" s="10" customFormat="1" ht="14.25" customHeight="1">
      <c r="A3" s="24"/>
      <c r="B3" s="25"/>
      <c r="C3" s="77"/>
      <c r="D3" s="21" t="s">
        <v>22</v>
      </c>
      <c r="E3" s="21" t="s">
        <v>13</v>
      </c>
      <c r="G3" s="1"/>
    </row>
    <row r="4" spans="1:7" s="10" customFormat="1" ht="14.25" customHeight="1">
      <c r="A4" s="24"/>
      <c r="B4" s="25"/>
      <c r="C4" s="77"/>
      <c r="D4" s="21" t="s">
        <v>23</v>
      </c>
      <c r="E4" s="21" t="s">
        <v>18</v>
      </c>
      <c r="G4" s="1"/>
    </row>
    <row r="5" spans="1:7" s="10" customFormat="1" ht="14.25" customHeight="1">
      <c r="A5" s="24"/>
      <c r="B5" s="25"/>
      <c r="C5" s="77"/>
      <c r="D5" s="7"/>
      <c r="E5" s="7"/>
      <c r="F5" s="21"/>
      <c r="G5" s="9"/>
    </row>
    <row r="6" spans="1:7" s="10" customFormat="1" ht="71.25" customHeight="1">
      <c r="A6" s="5" t="s">
        <v>27</v>
      </c>
      <c r="B6" s="6"/>
      <c r="C6" s="7"/>
      <c r="D6" s="7"/>
      <c r="E6" s="7"/>
      <c r="F6" s="8"/>
      <c r="G6" s="9"/>
    </row>
    <row r="7" spans="1:7" s="10" customFormat="1" ht="24" customHeight="1" thickBot="1">
      <c r="A7" s="5"/>
      <c r="B7" s="6"/>
      <c r="C7" s="77"/>
      <c r="D7" s="7"/>
      <c r="E7" s="7"/>
      <c r="F7" s="8" t="s">
        <v>10</v>
      </c>
      <c r="G7" s="9"/>
    </row>
    <row r="8" spans="1:6" s="11" customFormat="1" ht="25.5" customHeight="1">
      <c r="A8" s="16" t="s">
        <v>0</v>
      </c>
      <c r="B8" s="28" t="s">
        <v>1</v>
      </c>
      <c r="C8" s="17" t="s">
        <v>2</v>
      </c>
      <c r="D8" s="69" t="s">
        <v>14</v>
      </c>
      <c r="E8" s="96" t="s">
        <v>3</v>
      </c>
      <c r="F8" s="97" t="s">
        <v>3</v>
      </c>
    </row>
    <row r="9" spans="1:6" s="11" customFormat="1" ht="15.75" customHeight="1">
      <c r="A9" s="12" t="s">
        <v>4</v>
      </c>
      <c r="B9" s="13"/>
      <c r="C9" s="14" t="s">
        <v>5</v>
      </c>
      <c r="D9" s="61" t="s">
        <v>6</v>
      </c>
      <c r="E9" s="72" t="s">
        <v>16</v>
      </c>
      <c r="F9" s="68" t="s">
        <v>6</v>
      </c>
    </row>
    <row r="10" spans="1:6" s="20" customFormat="1" ht="10.5" customHeight="1" thickBot="1">
      <c r="A10" s="18">
        <v>1</v>
      </c>
      <c r="B10" s="19">
        <v>2</v>
      </c>
      <c r="C10" s="19">
        <v>3</v>
      </c>
      <c r="D10" s="98">
        <v>4</v>
      </c>
      <c r="E10" s="73">
        <v>5</v>
      </c>
      <c r="F10" s="99">
        <v>5</v>
      </c>
    </row>
    <row r="11" spans="1:6" s="20" customFormat="1" ht="18.75" customHeight="1" thickBot="1" thickTop="1">
      <c r="A11" s="105" t="s">
        <v>28</v>
      </c>
      <c r="B11" s="64" t="s">
        <v>29</v>
      </c>
      <c r="C11" s="82" t="s">
        <v>105</v>
      </c>
      <c r="D11" s="146">
        <f>D12</f>
        <v>32400</v>
      </c>
      <c r="E11" s="147">
        <f>E12</f>
        <v>0</v>
      </c>
      <c r="F11" s="148">
        <f>F12</f>
        <v>32400</v>
      </c>
    </row>
    <row r="12" spans="1:6" s="20" customFormat="1" ht="20.25" customHeight="1" thickTop="1">
      <c r="A12" s="106" t="s">
        <v>47</v>
      </c>
      <c r="B12" s="67" t="s">
        <v>48</v>
      </c>
      <c r="C12" s="83"/>
      <c r="D12" s="149">
        <f>SUM(D13:D14)</f>
        <v>32400</v>
      </c>
      <c r="E12" s="150">
        <f>SUM(E13:E14)</f>
        <v>0</v>
      </c>
      <c r="F12" s="151">
        <f>SUM(F13:F14)</f>
        <v>32400</v>
      </c>
    </row>
    <row r="13" spans="1:6" s="20" customFormat="1" ht="60" customHeight="1">
      <c r="A13" s="62">
        <v>2010</v>
      </c>
      <c r="B13" s="58" t="s">
        <v>30</v>
      </c>
      <c r="C13" s="84"/>
      <c r="D13" s="152">
        <v>32400</v>
      </c>
      <c r="E13" s="153"/>
      <c r="F13" s="154"/>
    </row>
    <row r="14" spans="1:6" s="20" customFormat="1" ht="22.5" customHeight="1" thickBot="1">
      <c r="A14" s="62">
        <v>4010</v>
      </c>
      <c r="B14" s="58" t="s">
        <v>89</v>
      </c>
      <c r="C14" s="84"/>
      <c r="D14" s="152"/>
      <c r="E14" s="153"/>
      <c r="F14" s="154">
        <v>32400</v>
      </c>
    </row>
    <row r="15" spans="1:6" s="20" customFormat="1" ht="21.75" customHeight="1" thickBot="1" thickTop="1">
      <c r="A15" s="118">
        <v>852</v>
      </c>
      <c r="B15" s="242" t="s">
        <v>41</v>
      </c>
      <c r="C15" s="219" t="s">
        <v>43</v>
      </c>
      <c r="D15" s="236">
        <f>D16</f>
        <v>68198</v>
      </c>
      <c r="E15" s="237"/>
      <c r="F15" s="238">
        <f>F16</f>
        <v>68198</v>
      </c>
    </row>
    <row r="16" spans="1:6" s="20" customFormat="1" ht="30.75" customHeight="1" thickTop="1">
      <c r="A16" s="120">
        <v>85214</v>
      </c>
      <c r="B16" s="243" t="s">
        <v>101</v>
      </c>
      <c r="C16" s="220"/>
      <c r="D16" s="239">
        <f>D17</f>
        <v>68198</v>
      </c>
      <c r="E16" s="240"/>
      <c r="F16" s="241">
        <f>F18</f>
        <v>68198</v>
      </c>
    </row>
    <row r="17" spans="1:6" s="20" customFormat="1" ht="57.75" customHeight="1">
      <c r="A17" s="115">
        <v>2010</v>
      </c>
      <c r="B17" s="58" t="s">
        <v>30</v>
      </c>
      <c r="C17" s="221"/>
      <c r="D17" s="244">
        <v>68198</v>
      </c>
      <c r="E17" s="245"/>
      <c r="F17" s="246"/>
    </row>
    <row r="18" spans="1:6" s="20" customFormat="1" ht="17.25" customHeight="1" thickBot="1">
      <c r="A18" s="117">
        <v>3110</v>
      </c>
      <c r="B18" s="94" t="s">
        <v>46</v>
      </c>
      <c r="C18" s="222"/>
      <c r="D18" s="244"/>
      <c r="E18" s="245"/>
      <c r="F18" s="246">
        <v>68198</v>
      </c>
    </row>
    <row r="19" spans="1:6" s="36" customFormat="1" ht="21.75" customHeight="1" thickBot="1" thickTop="1">
      <c r="A19" s="34"/>
      <c r="B19" s="35" t="s">
        <v>8</v>
      </c>
      <c r="C19" s="78"/>
      <c r="D19" s="155">
        <f>D11+D15</f>
        <v>100598</v>
      </c>
      <c r="E19" s="156">
        <f>E11</f>
        <v>0</v>
      </c>
      <c r="F19" s="157">
        <f>F11+F15</f>
        <v>100598</v>
      </c>
    </row>
    <row r="20" spans="1:6" ht="18.75" customHeight="1" hidden="1" thickBot="1" thickTop="1">
      <c r="A20" s="39"/>
      <c r="B20" s="40" t="s">
        <v>15</v>
      </c>
      <c r="C20" s="79"/>
      <c r="D20" s="74"/>
      <c r="E20" s="100">
        <f>F19-E19</f>
        <v>100598</v>
      </c>
      <c r="F20" s="63"/>
    </row>
    <row r="21" ht="16.5" thickTop="1"/>
    <row r="22" ht="15.75">
      <c r="B22" s="43"/>
    </row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6.375" style="1" customWidth="1"/>
    <col min="2" max="2" width="38.625" style="1" customWidth="1"/>
    <col min="3" max="3" width="6.125" style="75" customWidth="1"/>
    <col min="4" max="4" width="13.125" style="75" customWidth="1"/>
    <col min="5" max="5" width="13.75390625" style="1" customWidth="1"/>
    <col min="6" max="6" width="13.875" style="1" customWidth="1"/>
    <col min="7" max="16384" width="10.00390625" style="1" customWidth="1"/>
  </cols>
  <sheetData>
    <row r="1" spans="3:7" s="10" customFormat="1" ht="14.25" customHeight="1">
      <c r="C1" s="81"/>
      <c r="D1" s="81"/>
      <c r="E1" s="9" t="s">
        <v>97</v>
      </c>
      <c r="G1" s="1"/>
    </row>
    <row r="2" spans="1:7" s="10" customFormat="1" ht="14.25" customHeight="1">
      <c r="A2" s="24"/>
      <c r="B2" s="25"/>
      <c r="C2" s="77"/>
      <c r="D2" s="77"/>
      <c r="E2" s="21" t="s">
        <v>90</v>
      </c>
      <c r="G2" s="1"/>
    </row>
    <row r="3" spans="1:7" s="10" customFormat="1" ht="14.25" customHeight="1">
      <c r="A3" s="24"/>
      <c r="B3" s="25"/>
      <c r="C3" s="77"/>
      <c r="D3" s="77"/>
      <c r="E3" s="21" t="s">
        <v>91</v>
      </c>
      <c r="G3" s="1"/>
    </row>
    <row r="4" spans="1:7" s="10" customFormat="1" ht="14.25" customHeight="1">
      <c r="A4" s="24"/>
      <c r="B4" s="25"/>
      <c r="C4" s="77"/>
      <c r="D4" s="77"/>
      <c r="E4" s="21" t="s">
        <v>92</v>
      </c>
      <c r="G4" s="1"/>
    </row>
    <row r="5" spans="1:7" s="10" customFormat="1" ht="14.25" customHeight="1">
      <c r="A5" s="24"/>
      <c r="B5" s="25"/>
      <c r="C5" s="77"/>
      <c r="D5" s="77"/>
      <c r="E5" s="7"/>
      <c r="F5" s="21"/>
      <c r="G5" s="9"/>
    </row>
    <row r="6" spans="1:7" s="10" customFormat="1" ht="81.75" customHeight="1">
      <c r="A6" s="5" t="s">
        <v>100</v>
      </c>
      <c r="B6" s="6"/>
      <c r="C6" s="7"/>
      <c r="D6" s="7"/>
      <c r="E6" s="7"/>
      <c r="F6" s="8"/>
      <c r="G6" s="9"/>
    </row>
    <row r="7" spans="1:7" s="10" customFormat="1" ht="24" customHeight="1" thickBot="1">
      <c r="A7" s="5"/>
      <c r="B7" s="6"/>
      <c r="C7" s="77"/>
      <c r="D7" s="77"/>
      <c r="E7" s="7"/>
      <c r="F7" s="8" t="s">
        <v>10</v>
      </c>
      <c r="G7" s="9"/>
    </row>
    <row r="8" spans="1:6" s="11" customFormat="1" ht="25.5" customHeight="1">
      <c r="A8" s="16" t="s">
        <v>0</v>
      </c>
      <c r="B8" s="28" t="s">
        <v>1</v>
      </c>
      <c r="C8" s="17" t="s">
        <v>2</v>
      </c>
      <c r="D8" s="69" t="s">
        <v>14</v>
      </c>
      <c r="E8" s="37" t="s">
        <v>3</v>
      </c>
      <c r="F8" s="97"/>
    </row>
    <row r="9" spans="1:6" s="11" customFormat="1" ht="15.75" customHeight="1">
      <c r="A9" s="12" t="s">
        <v>4</v>
      </c>
      <c r="B9" s="13"/>
      <c r="C9" s="14" t="s">
        <v>5</v>
      </c>
      <c r="D9" s="61" t="s">
        <v>6</v>
      </c>
      <c r="E9" s="202" t="s">
        <v>9</v>
      </c>
      <c r="F9" s="68" t="s">
        <v>6</v>
      </c>
    </row>
    <row r="10" spans="1:6" s="20" customFormat="1" ht="10.5" customHeight="1" thickBot="1">
      <c r="A10" s="18">
        <v>1</v>
      </c>
      <c r="B10" s="19">
        <v>2</v>
      </c>
      <c r="C10" s="19">
        <v>3</v>
      </c>
      <c r="D10" s="45">
        <v>4</v>
      </c>
      <c r="E10" s="203">
        <v>5</v>
      </c>
      <c r="F10" s="129">
        <v>6</v>
      </c>
    </row>
    <row r="11" spans="1:6" s="20" customFormat="1" ht="27" customHeight="1" thickBot="1" thickTop="1">
      <c r="A11" s="56">
        <v>700</v>
      </c>
      <c r="B11" s="64" t="s">
        <v>24</v>
      </c>
      <c r="C11" s="82" t="s">
        <v>26</v>
      </c>
      <c r="D11" s="211"/>
      <c r="E11" s="204">
        <f>E12</f>
        <v>6858</v>
      </c>
      <c r="F11" s="54">
        <f>F12</f>
        <v>6858</v>
      </c>
    </row>
    <row r="12" spans="1:6" s="20" customFormat="1" ht="23.25" customHeight="1" thickTop="1">
      <c r="A12" s="57">
        <v>70005</v>
      </c>
      <c r="B12" s="67" t="s">
        <v>25</v>
      </c>
      <c r="C12" s="83"/>
      <c r="D12" s="212"/>
      <c r="E12" s="205">
        <f>SUM(E13:E17)</f>
        <v>6858</v>
      </c>
      <c r="F12" s="55">
        <f>SUM(F13:F17)</f>
        <v>6858</v>
      </c>
    </row>
    <row r="13" spans="1:6" s="20" customFormat="1" ht="15.75" customHeight="1">
      <c r="A13" s="62">
        <v>4300</v>
      </c>
      <c r="B13" s="94" t="s">
        <v>11</v>
      </c>
      <c r="C13" s="84"/>
      <c r="D13" s="213"/>
      <c r="E13" s="206">
        <v>1000</v>
      </c>
      <c r="F13" s="50"/>
    </row>
    <row r="14" spans="1:6" s="20" customFormat="1" ht="27.75" customHeight="1">
      <c r="A14" s="62">
        <v>4390</v>
      </c>
      <c r="B14" s="94" t="s">
        <v>35</v>
      </c>
      <c r="C14" s="84"/>
      <c r="D14" s="213"/>
      <c r="E14" s="206"/>
      <c r="F14" s="50">
        <v>6858</v>
      </c>
    </row>
    <row r="15" spans="1:6" s="20" customFormat="1" ht="15.75" customHeight="1">
      <c r="A15" s="62">
        <v>4430</v>
      </c>
      <c r="B15" s="94" t="s">
        <v>31</v>
      </c>
      <c r="C15" s="84"/>
      <c r="D15" s="213"/>
      <c r="E15" s="206">
        <v>858</v>
      </c>
      <c r="F15" s="50"/>
    </row>
    <row r="16" spans="1:6" s="20" customFormat="1" ht="14.25" customHeight="1">
      <c r="A16" s="62">
        <v>4480</v>
      </c>
      <c r="B16" s="94" t="s">
        <v>36</v>
      </c>
      <c r="C16" s="84"/>
      <c r="D16" s="213"/>
      <c r="E16" s="206">
        <v>1000</v>
      </c>
      <c r="F16" s="50"/>
    </row>
    <row r="17" spans="1:6" s="20" customFormat="1" ht="27.75" customHeight="1" thickBot="1">
      <c r="A17" s="62">
        <v>4610</v>
      </c>
      <c r="B17" s="94" t="s">
        <v>37</v>
      </c>
      <c r="C17" s="84"/>
      <c r="D17" s="213"/>
      <c r="E17" s="206">
        <v>4000</v>
      </c>
      <c r="F17" s="50"/>
    </row>
    <row r="18" spans="1:6" s="20" customFormat="1" ht="21" customHeight="1" thickBot="1" thickTop="1">
      <c r="A18" s="118">
        <v>710</v>
      </c>
      <c r="B18" s="165" t="s">
        <v>86</v>
      </c>
      <c r="C18" s="166" t="s">
        <v>85</v>
      </c>
      <c r="D18" s="199">
        <f>D19</f>
        <v>8339</v>
      </c>
      <c r="E18" s="207"/>
      <c r="F18" s="124">
        <f>F19</f>
        <v>8339</v>
      </c>
    </row>
    <row r="19" spans="1:6" s="20" customFormat="1" ht="20.25" customHeight="1" thickTop="1">
      <c r="A19" s="120">
        <v>71015</v>
      </c>
      <c r="B19" s="168" t="s">
        <v>87</v>
      </c>
      <c r="C19" s="169"/>
      <c r="D19" s="200">
        <f>D20</f>
        <v>8339</v>
      </c>
      <c r="E19" s="208"/>
      <c r="F19" s="126">
        <f>F21</f>
        <v>8339</v>
      </c>
    </row>
    <row r="20" spans="1:6" s="20" customFormat="1" ht="59.25" customHeight="1">
      <c r="A20" s="115">
        <v>2110</v>
      </c>
      <c r="B20" s="171" t="s">
        <v>88</v>
      </c>
      <c r="C20" s="172"/>
      <c r="D20" s="143">
        <v>8339</v>
      </c>
      <c r="E20" s="209"/>
      <c r="F20" s="113"/>
    </row>
    <row r="21" spans="1:6" s="20" customFormat="1" ht="16.5" customHeight="1" thickBot="1">
      <c r="A21" s="115">
        <v>4010</v>
      </c>
      <c r="B21" s="171" t="s">
        <v>89</v>
      </c>
      <c r="C21" s="172"/>
      <c r="D21" s="143"/>
      <c r="E21" s="209"/>
      <c r="F21" s="113">
        <v>8339</v>
      </c>
    </row>
    <row r="22" spans="1:6" s="218" customFormat="1" ht="22.5" customHeight="1" thickBot="1" thickTop="1">
      <c r="A22" s="118">
        <v>750</v>
      </c>
      <c r="B22" s="165" t="s">
        <v>29</v>
      </c>
      <c r="C22" s="219" t="s">
        <v>38</v>
      </c>
      <c r="D22" s="199"/>
      <c r="E22" s="207">
        <f>E23</f>
        <v>2426</v>
      </c>
      <c r="F22" s="124">
        <f>F23</f>
        <v>2426</v>
      </c>
    </row>
    <row r="23" spans="1:6" s="218" customFormat="1" ht="16.5" customHeight="1" thickTop="1">
      <c r="A23" s="120">
        <v>75045</v>
      </c>
      <c r="B23" s="168" t="s">
        <v>93</v>
      </c>
      <c r="C23" s="220"/>
      <c r="D23" s="200"/>
      <c r="E23" s="208">
        <f>SUM(E24:E30)</f>
        <v>2426</v>
      </c>
      <c r="F23" s="126">
        <f>SUM(F28:F30)</f>
        <v>2426</v>
      </c>
    </row>
    <row r="24" spans="1:6" s="20" customFormat="1" ht="16.5" customHeight="1">
      <c r="A24" s="115">
        <v>4010</v>
      </c>
      <c r="B24" s="171" t="s">
        <v>89</v>
      </c>
      <c r="C24" s="221"/>
      <c r="D24" s="143"/>
      <c r="E24" s="209">
        <v>38</v>
      </c>
      <c r="F24" s="113"/>
    </row>
    <row r="25" spans="1:6" s="20" customFormat="1" ht="16.5" customHeight="1">
      <c r="A25" s="115">
        <v>4110</v>
      </c>
      <c r="B25" s="94" t="s">
        <v>103</v>
      </c>
      <c r="C25" s="221"/>
      <c r="D25" s="143"/>
      <c r="E25" s="209">
        <v>40</v>
      </c>
      <c r="F25" s="113"/>
    </row>
    <row r="26" spans="1:6" s="20" customFormat="1" ht="14.25" customHeight="1">
      <c r="A26" s="115">
        <v>4120</v>
      </c>
      <c r="B26" s="94" t="s">
        <v>104</v>
      </c>
      <c r="C26" s="221"/>
      <c r="D26" s="143"/>
      <c r="E26" s="209">
        <v>48</v>
      </c>
      <c r="F26" s="113"/>
    </row>
    <row r="27" spans="1:6" s="20" customFormat="1" ht="15" customHeight="1">
      <c r="A27" s="115">
        <v>4170</v>
      </c>
      <c r="B27" s="58" t="s">
        <v>102</v>
      </c>
      <c r="C27" s="221"/>
      <c r="D27" s="143"/>
      <c r="E27" s="209">
        <v>40</v>
      </c>
      <c r="F27" s="113"/>
    </row>
    <row r="28" spans="1:6" s="20" customFormat="1" ht="15.75" customHeight="1">
      <c r="A28" s="115">
        <v>4210</v>
      </c>
      <c r="B28" s="171" t="s">
        <v>94</v>
      </c>
      <c r="C28" s="221"/>
      <c r="D28" s="143"/>
      <c r="E28" s="209"/>
      <c r="F28" s="113">
        <f>2200+226</f>
        <v>2426</v>
      </c>
    </row>
    <row r="29" spans="1:6" s="20" customFormat="1" ht="15" customHeight="1">
      <c r="A29" s="115">
        <v>4300</v>
      </c>
      <c r="B29" s="171" t="s">
        <v>11</v>
      </c>
      <c r="C29" s="221"/>
      <c r="D29" s="143"/>
      <c r="E29" s="209">
        <f>2000+60</f>
        <v>2060</v>
      </c>
      <c r="F29" s="113"/>
    </row>
    <row r="30" spans="1:6" s="20" customFormat="1" ht="30" customHeight="1" thickBot="1">
      <c r="A30" s="117">
        <v>4370</v>
      </c>
      <c r="B30" s="201" t="s">
        <v>76</v>
      </c>
      <c r="C30" s="222"/>
      <c r="D30" s="215"/>
      <c r="E30" s="216">
        <v>200</v>
      </c>
      <c r="F30" s="217"/>
    </row>
    <row r="31" spans="1:6" s="36" customFormat="1" ht="21.75" customHeight="1" thickBot="1" thickTop="1">
      <c r="A31" s="34"/>
      <c r="B31" s="35" t="s">
        <v>8</v>
      </c>
      <c r="C31" s="78"/>
      <c r="D31" s="144">
        <f>D18</f>
        <v>8339</v>
      </c>
      <c r="E31" s="210">
        <f>E11+E18+E22</f>
        <v>9284</v>
      </c>
      <c r="F31" s="130">
        <f>F11+F18+F22</f>
        <v>17623</v>
      </c>
    </row>
    <row r="32" spans="1:6" ht="24" customHeight="1" thickBot="1" thickTop="1">
      <c r="A32" s="39"/>
      <c r="B32" s="40" t="s">
        <v>15</v>
      </c>
      <c r="C32" s="79"/>
      <c r="D32" s="214"/>
      <c r="E32" s="268">
        <f>F31-E31</f>
        <v>8339</v>
      </c>
      <c r="F32" s="269"/>
    </row>
    <row r="33" ht="16.5" thickTop="1">
      <c r="B33" s="43"/>
    </row>
  </sheetData>
  <mergeCells count="1">
    <mergeCell ref="E32:F32"/>
  </mergeCells>
  <printOptions horizontalCentered="1"/>
  <pageMargins left="0.2362204724409449" right="0.2755905511811024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G1">
      <selection activeCell="J12" sqref="J12"/>
    </sheetView>
  </sheetViews>
  <sheetFormatPr defaultColWidth="9.00390625" defaultRowHeight="12.75"/>
  <cols>
    <col min="1" max="1" width="7.625" style="1" hidden="1" customWidth="1"/>
    <col min="2" max="2" width="39.25390625" style="1" hidden="1" customWidth="1"/>
    <col min="3" max="3" width="6.875" style="75" hidden="1" customWidth="1"/>
    <col min="4" max="4" width="15.75390625" style="1" hidden="1" customWidth="1"/>
    <col min="5" max="5" width="13.25390625" style="1" hidden="1" customWidth="1"/>
    <col min="6" max="6" width="15.75390625" style="1" hidden="1" customWidth="1"/>
    <col min="7" max="16384" width="10.00390625" style="1" customWidth="1"/>
  </cols>
  <sheetData>
    <row r="1" spans="3:7" s="10" customFormat="1" ht="14.25" customHeight="1">
      <c r="C1" s="81"/>
      <c r="D1" s="9" t="s">
        <v>98</v>
      </c>
      <c r="E1" s="9" t="s">
        <v>17</v>
      </c>
      <c r="G1" s="1"/>
    </row>
    <row r="2" spans="1:7" s="10" customFormat="1" ht="14.25" customHeight="1">
      <c r="A2" s="24"/>
      <c r="B2" s="25"/>
      <c r="C2" s="77"/>
      <c r="D2" s="21" t="s">
        <v>21</v>
      </c>
      <c r="E2" s="21" t="s">
        <v>20</v>
      </c>
      <c r="G2" s="1"/>
    </row>
    <row r="3" spans="1:7" s="10" customFormat="1" ht="14.25" customHeight="1">
      <c r="A3" s="24"/>
      <c r="B3" s="25"/>
      <c r="C3" s="77"/>
      <c r="D3" s="21" t="s">
        <v>22</v>
      </c>
      <c r="E3" s="21" t="s">
        <v>13</v>
      </c>
      <c r="G3" s="1"/>
    </row>
    <row r="4" spans="1:7" s="10" customFormat="1" ht="14.25" customHeight="1">
      <c r="A4" s="24"/>
      <c r="B4" s="25"/>
      <c r="C4" s="77"/>
      <c r="D4" s="21" t="s">
        <v>23</v>
      </c>
      <c r="E4" s="21" t="s">
        <v>18</v>
      </c>
      <c r="G4" s="1"/>
    </row>
    <row r="5" spans="1:7" s="10" customFormat="1" ht="14.25" customHeight="1">
      <c r="A5" s="24"/>
      <c r="B5" s="25"/>
      <c r="C5" s="77"/>
      <c r="D5" s="7"/>
      <c r="E5" s="7"/>
      <c r="F5" s="21"/>
      <c r="G5" s="9"/>
    </row>
    <row r="6" spans="1:7" s="10" customFormat="1" ht="71.25" customHeight="1">
      <c r="A6" s="5" t="s">
        <v>49</v>
      </c>
      <c r="B6" s="6"/>
      <c r="C6" s="7"/>
      <c r="D6" s="7"/>
      <c r="E6" s="7"/>
      <c r="F6" s="8"/>
      <c r="G6" s="9"/>
    </row>
    <row r="7" spans="1:7" s="10" customFormat="1" ht="26.25" customHeight="1" thickBot="1">
      <c r="A7" s="5"/>
      <c r="B7" s="6"/>
      <c r="C7" s="77"/>
      <c r="D7" s="7"/>
      <c r="E7" s="7"/>
      <c r="F7" s="8" t="s">
        <v>10</v>
      </c>
      <c r="G7" s="9"/>
    </row>
    <row r="8" spans="1:6" s="11" customFormat="1" ht="25.5" customHeight="1">
      <c r="A8" s="16" t="s">
        <v>0</v>
      </c>
      <c r="B8" s="28" t="s">
        <v>1</v>
      </c>
      <c r="C8" s="17" t="s">
        <v>2</v>
      </c>
      <c r="D8" s="69" t="s">
        <v>14</v>
      </c>
      <c r="E8" s="96" t="s">
        <v>3</v>
      </c>
      <c r="F8" s="97" t="s">
        <v>3</v>
      </c>
    </row>
    <row r="9" spans="1:6" s="11" customFormat="1" ht="15.75" customHeight="1">
      <c r="A9" s="12" t="s">
        <v>4</v>
      </c>
      <c r="B9" s="13"/>
      <c r="C9" s="14" t="s">
        <v>5</v>
      </c>
      <c r="D9" s="61" t="s">
        <v>6</v>
      </c>
      <c r="E9" s="72" t="s">
        <v>16</v>
      </c>
      <c r="F9" s="68" t="s">
        <v>6</v>
      </c>
    </row>
    <row r="10" spans="1:6" s="20" customFormat="1" ht="10.5" customHeight="1" thickBot="1">
      <c r="A10" s="18">
        <v>1</v>
      </c>
      <c r="B10" s="19">
        <v>2</v>
      </c>
      <c r="C10" s="19">
        <v>3</v>
      </c>
      <c r="D10" s="98">
        <v>4</v>
      </c>
      <c r="E10" s="73">
        <v>5</v>
      </c>
      <c r="F10" s="99">
        <v>5</v>
      </c>
    </row>
    <row r="11" spans="1:6" s="20" customFormat="1" ht="21.75" customHeight="1" thickBot="1" thickTop="1">
      <c r="A11" s="105" t="s">
        <v>50</v>
      </c>
      <c r="B11" s="64" t="s">
        <v>51</v>
      </c>
      <c r="C11" s="82" t="s">
        <v>53</v>
      </c>
      <c r="D11" s="146">
        <f>D12</f>
        <v>5000</v>
      </c>
      <c r="E11" s="147">
        <f>E12</f>
        <v>0</v>
      </c>
      <c r="F11" s="148">
        <f>F12</f>
        <v>5000</v>
      </c>
    </row>
    <row r="12" spans="1:6" s="20" customFormat="1" ht="20.25" customHeight="1" thickTop="1">
      <c r="A12" s="106" t="s">
        <v>52</v>
      </c>
      <c r="B12" s="67" t="s">
        <v>7</v>
      </c>
      <c r="C12" s="83"/>
      <c r="D12" s="149">
        <f>D13</f>
        <v>5000</v>
      </c>
      <c r="E12" s="150">
        <f>SUM(E13:E18)</f>
        <v>0</v>
      </c>
      <c r="F12" s="151">
        <f>F14</f>
        <v>5000</v>
      </c>
    </row>
    <row r="13" spans="1:6" s="20" customFormat="1" ht="63.75" customHeight="1">
      <c r="A13" s="62">
        <v>2020</v>
      </c>
      <c r="B13" s="58" t="s">
        <v>54</v>
      </c>
      <c r="C13" s="84"/>
      <c r="D13" s="152">
        <v>5000</v>
      </c>
      <c r="E13" s="153"/>
      <c r="F13" s="154"/>
    </row>
    <row r="14" spans="1:6" s="20" customFormat="1" ht="30" customHeight="1" thickBot="1">
      <c r="A14" s="158">
        <v>2480</v>
      </c>
      <c r="B14" s="159" t="s">
        <v>55</v>
      </c>
      <c r="C14" s="160"/>
      <c r="D14" s="161"/>
      <c r="E14" s="162"/>
      <c r="F14" s="163">
        <v>5000</v>
      </c>
    </row>
    <row r="15" spans="1:6" s="20" customFormat="1" ht="33.75" customHeight="1" thickBot="1" thickTop="1">
      <c r="A15" s="105" t="s">
        <v>56</v>
      </c>
      <c r="B15" s="64" t="s">
        <v>57</v>
      </c>
      <c r="C15" s="82" t="s">
        <v>53</v>
      </c>
      <c r="D15" s="146">
        <f>D16</f>
        <v>2100</v>
      </c>
      <c r="E15" s="147">
        <f>E16</f>
        <v>0</v>
      </c>
      <c r="F15" s="148">
        <f>F16</f>
        <v>2100</v>
      </c>
    </row>
    <row r="16" spans="1:6" s="20" customFormat="1" ht="20.25" customHeight="1" thickTop="1">
      <c r="A16" s="106" t="s">
        <v>58</v>
      </c>
      <c r="B16" s="67" t="s">
        <v>59</v>
      </c>
      <c r="C16" s="83"/>
      <c r="D16" s="149">
        <f>D17</f>
        <v>2100</v>
      </c>
      <c r="E16" s="150">
        <f>SUM(E17:E22)</f>
        <v>0</v>
      </c>
      <c r="F16" s="151">
        <f>F18</f>
        <v>2100</v>
      </c>
    </row>
    <row r="17" spans="1:6" s="20" customFormat="1" ht="63.75" customHeight="1">
      <c r="A17" s="62">
        <v>2020</v>
      </c>
      <c r="B17" s="58" t="s">
        <v>54</v>
      </c>
      <c r="C17" s="84"/>
      <c r="D17" s="152">
        <v>2100</v>
      </c>
      <c r="E17" s="153"/>
      <c r="F17" s="154"/>
    </row>
    <row r="18" spans="1:6" s="20" customFormat="1" ht="20.25" customHeight="1" thickBot="1">
      <c r="A18" s="158">
        <v>4210</v>
      </c>
      <c r="B18" s="164" t="s">
        <v>34</v>
      </c>
      <c r="C18" s="160"/>
      <c r="D18" s="161"/>
      <c r="E18" s="162"/>
      <c r="F18" s="163">
        <v>2100</v>
      </c>
    </row>
    <row r="19" spans="1:6" s="36" customFormat="1" ht="21.75" customHeight="1" thickBot="1" thickTop="1">
      <c r="A19" s="34"/>
      <c r="B19" s="35" t="s">
        <v>8</v>
      </c>
      <c r="C19" s="78"/>
      <c r="D19" s="155">
        <f>D11+D15</f>
        <v>7100</v>
      </c>
      <c r="E19" s="156">
        <f>E11</f>
        <v>0</v>
      </c>
      <c r="F19" s="157">
        <f>F11+F15</f>
        <v>7100</v>
      </c>
    </row>
    <row r="20" spans="1:6" ht="18.75" customHeight="1" hidden="1">
      <c r="A20" s="39"/>
      <c r="B20" s="40" t="s">
        <v>15</v>
      </c>
      <c r="C20" s="79"/>
      <c r="D20" s="74"/>
      <c r="E20" s="100">
        <f>F19-E19</f>
        <v>5000</v>
      </c>
      <c r="F20" s="63"/>
    </row>
    <row r="21" ht="16.5" thickTop="1"/>
    <row r="22" ht="15.75">
      <c r="B22" s="43"/>
    </row>
  </sheetData>
  <printOptions horizontalCentered="1"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um</cp:lastModifiedBy>
  <cp:lastPrinted>2008-05-30T10:09:39Z</cp:lastPrinted>
  <dcterms:created xsi:type="dcterms:W3CDTF">2000-03-17T13:30:26Z</dcterms:created>
  <dcterms:modified xsi:type="dcterms:W3CDTF">2008-05-30T10:11:27Z</dcterms:modified>
  <cp:category/>
  <cp:version/>
  <cp:contentType/>
  <cp:contentStatus/>
</cp:coreProperties>
</file>