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355" windowHeight="6405" activeTab="3"/>
  </bookViews>
  <sheets>
    <sheet name="zał 1" sheetId="1" r:id="rId1"/>
    <sheet name="zał 2" sheetId="2" r:id="rId2"/>
    <sheet name="zał 3" sheetId="3" r:id="rId3"/>
    <sheet name="zał 4" sheetId="4" r:id="rId4"/>
  </sheets>
  <definedNames>
    <definedName name="_xlnm.Print_Titles" localSheetId="0">'zał 1'!$8:$10</definedName>
    <definedName name="_xlnm.Print_Titles" localSheetId="1">'zał 2'!$8:$10</definedName>
  </definedNames>
  <calcPr fullCalcOnLoad="1"/>
</workbook>
</file>

<file path=xl/sharedStrings.xml><?xml version="1.0" encoding="utf-8"?>
<sst xmlns="http://schemas.openxmlformats.org/spreadsheetml/2006/main" count="257" uniqueCount="104">
  <si>
    <t xml:space="preserve">          Załącznik nr 1 do Zarządzenia</t>
  </si>
  <si>
    <t xml:space="preserve">          Prezydenta Miasta Koszalina</t>
  </si>
  <si>
    <t>ZMIANY  W PLANIE  WYDATKÓW  NA  ZADANIA  WŁASNE  GMINY  W  2007  ROKU</t>
  </si>
  <si>
    <t>w złotych</t>
  </si>
  <si>
    <t xml:space="preserve">Dział Rozdział   </t>
  </si>
  <si>
    <t>Wyszczególnienie</t>
  </si>
  <si>
    <t xml:space="preserve">DYSPO   </t>
  </si>
  <si>
    <t>WYDATKI</t>
  </si>
  <si>
    <t xml:space="preserve"> §</t>
  </si>
  <si>
    <t xml:space="preserve"> NENT</t>
  </si>
  <si>
    <t>Zmniejszenia</t>
  </si>
  <si>
    <t>Zwiększenia</t>
  </si>
  <si>
    <t>Wydatki osobowe niezaliczone do wynagrodzeń</t>
  </si>
  <si>
    <t>Pozostała działalność</t>
  </si>
  <si>
    <t>Zakup materiałów i wyposażenia</t>
  </si>
  <si>
    <t>Zakup materiałów papierniczych do sprzętu drukarskiego i urządzeń kserograficznych</t>
  </si>
  <si>
    <t>Zakup usług pozostałych</t>
  </si>
  <si>
    <t>OŚWIATA I WYCHOWANIE</t>
  </si>
  <si>
    <t>E</t>
  </si>
  <si>
    <t>Wynagrodzenia osobowe pracowników</t>
  </si>
  <si>
    <t>Składki na ubezpieczenia społeczne</t>
  </si>
  <si>
    <t>Składki na Fundusz Pracy</t>
  </si>
  <si>
    <t>Zakup pomocy naukowych, dydaktycznych i książek</t>
  </si>
  <si>
    <t>Zakup energii</t>
  </si>
  <si>
    <t>Zakup usług zdrowotnych</t>
  </si>
  <si>
    <t>Opłaty z tytułu zakupu usług telekomunikacyjnych telefonii stacjonarnej</t>
  </si>
  <si>
    <t>Zakup usług obejmujących wykonanie ekspertyz, analiz i opinii</t>
  </si>
  <si>
    <t>Podróże służbowe krajowe</t>
  </si>
  <si>
    <t>Odpisy na ZFŚS</t>
  </si>
  <si>
    <t>Szkolenia pracowników niebędących członkami korpusu służby cywilnej</t>
  </si>
  <si>
    <t>POMOC SPOŁECZNA</t>
  </si>
  <si>
    <t>KS</t>
  </si>
  <si>
    <t>Dokształcanie i doskonalenie nauczycieli</t>
  </si>
  <si>
    <t>Wynagrodzenia bezosobowe</t>
  </si>
  <si>
    <t>Wydatki na zakupy inwestycyjne jednostek budżetowych</t>
  </si>
  <si>
    <t>EDUKACYJNA OPIEKA WYCHOWAWCZA</t>
  </si>
  <si>
    <t>Pomoc materialna dla uczniów</t>
  </si>
  <si>
    <t>OGÓŁEM</t>
  </si>
  <si>
    <t>per saldo</t>
  </si>
  <si>
    <t xml:space="preserve">          Załącznik nr 2 do Zarządzenia</t>
  </si>
  <si>
    <t>DOCHODY</t>
  </si>
  <si>
    <t>Szkoły podstawowe specjalne</t>
  </si>
  <si>
    <t>Zakup usług remontowych</t>
  </si>
  <si>
    <t>Zakup akcesoriów komputerowych, w tym programów i licencji</t>
  </si>
  <si>
    <t>Licea ogólnokształcące</t>
  </si>
  <si>
    <t>Podróże służbowe zagraniczne</t>
  </si>
  <si>
    <t>Licea profilowane</t>
  </si>
  <si>
    <t>Szkoły zawodowe</t>
  </si>
  <si>
    <t>Wydatki inwestycyjne jednostek budżetowych</t>
  </si>
  <si>
    <t>Specjalne ośrodki szkolno - wychowawcze</t>
  </si>
  <si>
    <t>Poradnie psychologiczno - pedagogiczne, w tym poradnie specjalistyczne</t>
  </si>
  <si>
    <t xml:space="preserve">          Załącznik nr 3 do Zarządzenia</t>
  </si>
  <si>
    <t>URZĘDY NACZELNYCH ORGANÓW WŁADZY PAŃSTWOWEJ, KONTROLI I OCHRONY PRAWA ORAZ SĄDOWNICTWA</t>
  </si>
  <si>
    <t>OA</t>
  </si>
  <si>
    <t>Wybory do Sejmu i Senatu</t>
  </si>
  <si>
    <t>Dotacje celowe przekazane z budżetu państwa na realizację zadań bieżących z zakresu administracji rządowej oraz innych zadań zleconych gminom ustawami</t>
  </si>
  <si>
    <t xml:space="preserve">          Załącznik nr 4 do Zarządzenia</t>
  </si>
  <si>
    <t>DZIAŁALNOŚĆ USŁUGOWA</t>
  </si>
  <si>
    <t>A</t>
  </si>
  <si>
    <t>Nadzór budowlany</t>
  </si>
  <si>
    <t>Dotacje celowe przekazane z budżetu państwa na  zadania bieżące  z zakresu administracji rządowej oraz inne zadania zlecone ustawami realizowane przez powiat</t>
  </si>
  <si>
    <t>Prace geodezyjne i kartograficzne</t>
  </si>
  <si>
    <t>G</t>
  </si>
  <si>
    <t>Dotacje celowe przekazane z budżetu państwa na realizację własnych zadań bieżących gmin</t>
  </si>
  <si>
    <t>Ośrodki wsparcia</t>
  </si>
  <si>
    <t>Dotacja celowa z budżetu na finansowanie lub dofinansowanie zadań zleconych do realizacji stowarzyszeniom</t>
  </si>
  <si>
    <t>GOSPODARKA MIESZKANIOWA</t>
  </si>
  <si>
    <t>IK</t>
  </si>
  <si>
    <t>Różne wydatki na rzecz osób fizycznych</t>
  </si>
  <si>
    <t xml:space="preserve">          z dnia  26 października 2007 r.</t>
  </si>
  <si>
    <t xml:space="preserve">          z dnia 26  października 2007 r.</t>
  </si>
  <si>
    <t>ZMIANY  PLANU  DOCHODÓW I  WYDATKÓW NA  ZADANIA  ZLECONE POWIATOWI  Z ZAKRESU ADMINISTRACJI RZĄDOWEJ W  2007  ROKU</t>
  </si>
  <si>
    <t>ZMIANY   PLANU   DOCHODÓW  I   WYDATKÓW  NA  ZADANIA     ZLECONE   GMINIE  Z   ZAKRESU ADMINISTRACJI   RZĄDOWEJ W 2007  ROKU</t>
  </si>
  <si>
    <t>Wpłaty na PFRON</t>
  </si>
  <si>
    <t xml:space="preserve">Szkoły podstawowe </t>
  </si>
  <si>
    <t>Gimnazja</t>
  </si>
  <si>
    <t>Opłaty z tytułu zakupu usług telekomunikacyjnych telefonii komórkowej</t>
  </si>
  <si>
    <t>Zespół Obsługi Ekonomiczno- Administracyjnej Przedszkoli Miejskich</t>
  </si>
  <si>
    <t>Zajęcia pozalekcyjne</t>
  </si>
  <si>
    <t>Zakup usług pozostałych - nauka pływania</t>
  </si>
  <si>
    <t>Zakup usług pozostałych - środki wydziałowe</t>
  </si>
  <si>
    <t>Szkolne schroniska młodzieżowe</t>
  </si>
  <si>
    <t>Zakup dostępu do sieci Internet</t>
  </si>
  <si>
    <t>Zakup usług dostępu do sieci Internet</t>
  </si>
  <si>
    <t>Wydatki  inwestycyjne jednostek budżetowych</t>
  </si>
  <si>
    <t>Zakup usług pozostałych - opłata opiekunów praktyk</t>
  </si>
  <si>
    <t>Wynagrodzenia osobowe pracowników - odprawy emerytalne</t>
  </si>
  <si>
    <t>Dodatkowe wynagrodzenia roczne</t>
  </si>
  <si>
    <t>ZMIANY  PLANU   WYDATKÓW NA  ZADANIA  WŁASNE POWIATU W  2007  ROKU</t>
  </si>
  <si>
    <t>Program "Równy start"</t>
  </si>
  <si>
    <t>TRANSPORT I ŁĄCZNOŚĆ</t>
  </si>
  <si>
    <t>Drogi publiczne na prawach powiatu</t>
  </si>
  <si>
    <t>"Przebudowa ul. Batalionów Chłopskich wraz z przebudową skrzyżowania ulic: Młyńskiej, Batalionów Chłopskich, Piastowskiej w Koszalinie"</t>
  </si>
  <si>
    <t>"Ulica Młyńska"</t>
  </si>
  <si>
    <t xml:space="preserve"> "Ulica Batalionów Chłopskich"</t>
  </si>
  <si>
    <t>ADMINISTRACJA PUBLICZNA</t>
  </si>
  <si>
    <t>Urzędy gmin</t>
  </si>
  <si>
    <t>Zakup usług pozostałych - wynajem hali  ZS Nr 2</t>
  </si>
  <si>
    <t>Zakup usług pozostałych - wynajem hali  w ZS Nr 7</t>
  </si>
  <si>
    <t>Dotacja podmiotowa z budżetu dla niepublicznej jednostki systemu oświaty</t>
  </si>
  <si>
    <t>Wynagrodzenia bezosobowe klasy dziennikarskie</t>
  </si>
  <si>
    <t>Zakup usług pozostałych - klasy dziennikarskie</t>
  </si>
  <si>
    <t>Wynagrodzenia pracowników - awanse zawodowe</t>
  </si>
  <si>
    <t xml:space="preserve">          Nr  139 / 560 / 07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</si>
</sst>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"/>
  </numFmts>
  <fonts count="18">
    <font>
      <sz val="10"/>
      <name val="Arial CE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name val="Times New Roman CE"/>
      <family val="1"/>
    </font>
    <font>
      <b/>
      <sz val="8"/>
      <name val="Times New Roman"/>
      <family val="1"/>
    </font>
    <font>
      <b/>
      <sz val="12"/>
      <name val="Times New Roman CE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3"/>
      <name val="Times New Roman"/>
      <family val="1"/>
    </font>
    <font>
      <b/>
      <i/>
      <sz val="13"/>
      <name val="Times New Roman"/>
      <family val="1"/>
    </font>
    <font>
      <b/>
      <sz val="10"/>
      <name val="Times New Roman"/>
      <family val="1"/>
    </font>
    <font>
      <sz val="11"/>
      <name val="Arial CE"/>
      <family val="0"/>
    </font>
    <font>
      <b/>
      <sz val="10"/>
      <name val="Arial CE"/>
      <family val="0"/>
    </font>
    <font>
      <b/>
      <sz val="11"/>
      <name val="Arial CE"/>
      <family val="0"/>
    </font>
    <font>
      <i/>
      <sz val="11"/>
      <name val="Times New Roman"/>
      <family val="1"/>
    </font>
  </fonts>
  <fills count="2">
    <fill>
      <patternFill/>
    </fill>
    <fill>
      <patternFill patternType="gray125"/>
    </fill>
  </fills>
  <borders count="85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double"/>
      <bottom style="thin"/>
    </border>
    <border>
      <left style="thin"/>
      <right style="double"/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medium"/>
      <top style="double"/>
      <bottom style="thin"/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double"/>
    </border>
    <border>
      <left style="thin"/>
      <right style="double"/>
      <top style="double"/>
      <bottom style="double"/>
    </border>
    <border>
      <left>
        <color indexed="63"/>
      </left>
      <right style="medium"/>
      <top style="double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double"/>
      <top style="medium"/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 style="thin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double"/>
      <right style="thin"/>
      <top style="thin"/>
      <bottom style="double"/>
    </border>
    <border>
      <left style="double"/>
      <right style="thin"/>
      <top style="double"/>
      <bottom style="double"/>
    </border>
    <border>
      <left style="double"/>
      <right style="thin"/>
      <top style="double"/>
      <bottom style="thin"/>
    </border>
    <border>
      <left style="double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0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/>
      <protection locked="0"/>
    </xf>
    <xf numFmtId="0" fontId="2" fillId="0" borderId="0" xfId="0" applyNumberFormat="1" applyFont="1" applyFill="1" applyBorder="1" applyAlignment="1" applyProtection="1">
      <alignment vertical="center"/>
      <protection locked="0"/>
    </xf>
    <xf numFmtId="164" fontId="3" fillId="0" borderId="0" xfId="0" applyNumberFormat="1" applyFont="1" applyFill="1" applyBorder="1" applyAlignment="1" applyProtection="1">
      <alignment horizontal="centerContinuous"/>
      <protection locked="0"/>
    </xf>
    <xf numFmtId="0" fontId="3" fillId="0" borderId="0" xfId="0" applyNumberFormat="1" applyFont="1" applyFill="1" applyBorder="1" applyAlignment="1" applyProtection="1">
      <alignment horizontal="centerContinuous"/>
      <protection locked="0"/>
    </xf>
    <xf numFmtId="165" fontId="4" fillId="0" borderId="0" xfId="0" applyNumberFormat="1" applyFont="1" applyFill="1" applyBorder="1" applyAlignment="1" applyProtection="1">
      <alignment horizontal="centerContinuous"/>
      <protection locked="0"/>
    </xf>
    <xf numFmtId="0" fontId="2" fillId="0" borderId="0" xfId="0" applyNumberFormat="1" applyFont="1" applyFill="1" applyBorder="1" applyAlignment="1" applyProtection="1">
      <alignment horizontal="left" vertical="center"/>
      <protection locked="0"/>
    </xf>
    <xf numFmtId="0" fontId="5" fillId="0" borderId="0" xfId="0" applyNumberFormat="1" applyFont="1" applyFill="1" applyBorder="1" applyAlignment="1" applyProtection="1">
      <alignment horizontal="left" vertical="center"/>
      <protection locked="0"/>
    </xf>
    <xf numFmtId="164" fontId="3" fillId="0" borderId="0" xfId="0" applyNumberFormat="1" applyFont="1" applyFill="1" applyBorder="1" applyAlignment="1" applyProtection="1">
      <alignment horizontal="centerContinuous" vertical="center" wrapText="1"/>
      <protection locked="0"/>
    </xf>
    <xf numFmtId="0" fontId="3" fillId="0" borderId="0" xfId="0" applyNumberFormat="1" applyFont="1" applyFill="1" applyBorder="1" applyAlignment="1" applyProtection="1">
      <alignment horizontal="centerContinuous" vertical="center" wrapText="1"/>
      <protection locked="0"/>
    </xf>
    <xf numFmtId="165" fontId="4" fillId="0" borderId="0" xfId="0" applyNumberFormat="1" applyFont="1" applyFill="1" applyBorder="1" applyAlignment="1" applyProtection="1">
      <alignment horizontal="centerContinuous" vertical="center"/>
      <protection locked="0"/>
    </xf>
    <xf numFmtId="0" fontId="1" fillId="0" borderId="0" xfId="0" applyNumberFormat="1" applyFont="1" applyFill="1" applyBorder="1" applyAlignment="1" applyProtection="1">
      <alignment horizontal="centerContinuous" vertical="center"/>
      <protection locked="0"/>
    </xf>
    <xf numFmtId="0" fontId="1" fillId="0" borderId="0" xfId="0" applyNumberFormat="1" applyFont="1" applyFill="1" applyBorder="1" applyAlignment="1" applyProtection="1">
      <alignment vertical="center"/>
      <protection locked="0"/>
    </xf>
    <xf numFmtId="0" fontId="2" fillId="0" borderId="0" xfId="0" applyNumberFormat="1" applyFont="1" applyFill="1" applyBorder="1" applyAlignment="1" applyProtection="1">
      <alignment horizontal="center"/>
      <protection locked="0"/>
    </xf>
    <xf numFmtId="0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2" xfId="0" applyNumberFormat="1" applyFont="1" applyFill="1" applyBorder="1" applyAlignment="1" applyProtection="1">
      <alignment horizontal="center" wrapText="1"/>
      <protection locked="0"/>
    </xf>
    <xf numFmtId="0" fontId="7" fillId="0" borderId="3" xfId="0" applyFont="1" applyBorder="1" applyAlignment="1">
      <alignment horizontal="centerContinuous" vertical="center" wrapText="1"/>
    </xf>
    <xf numFmtId="0" fontId="1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4" xfId="0" applyNumberFormat="1" applyFont="1" applyFill="1" applyBorder="1" applyAlignment="1" applyProtection="1">
      <alignment horizontal="center" vertical="top" wrapText="1"/>
      <protection locked="0"/>
    </xf>
    <xf numFmtId="0" fontId="6" fillId="0" borderId="5" xfId="0" applyNumberFormat="1" applyFont="1" applyFill="1" applyBorder="1" applyAlignment="1" applyProtection="1">
      <alignment horizontal="center" vertical="top" wrapText="1"/>
      <protection locked="0"/>
    </xf>
    <xf numFmtId="0" fontId="6" fillId="0" borderId="6" xfId="0" applyFont="1" applyBorder="1" applyAlignment="1">
      <alignment horizontal="center" vertical="center"/>
    </xf>
    <xf numFmtId="0" fontId="8" fillId="0" borderId="7" xfId="0" applyNumberFormat="1" applyFont="1" applyFill="1" applyBorder="1" applyAlignment="1" applyProtection="1">
      <alignment horizontal="center" vertical="center"/>
      <protection locked="0"/>
    </xf>
    <xf numFmtId="0" fontId="8" fillId="0" borderId="8" xfId="0" applyNumberFormat="1" applyFont="1" applyFill="1" applyBorder="1" applyAlignment="1" applyProtection="1">
      <alignment horizontal="center" vertical="center"/>
      <protection locked="0"/>
    </xf>
    <xf numFmtId="0" fontId="8" fillId="0" borderId="9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NumberFormat="1" applyFont="1" applyFill="1" applyBorder="1" applyAlignment="1" applyProtection="1">
      <alignment vertical="center"/>
      <protection locked="0"/>
    </xf>
    <xf numFmtId="0" fontId="9" fillId="0" borderId="10" xfId="0" applyNumberFormat="1" applyFont="1" applyFill="1" applyBorder="1" applyAlignment="1" applyProtection="1">
      <alignment horizontal="center" vertical="center"/>
      <protection locked="0"/>
    </xf>
    <xf numFmtId="0" fontId="9" fillId="0" borderId="11" xfId="0" applyNumberFormat="1" applyFont="1" applyFill="1" applyBorder="1" applyAlignment="1" applyProtection="1">
      <alignment horizontal="left" vertical="center"/>
      <protection locked="0"/>
    </xf>
    <xf numFmtId="0" fontId="9" fillId="0" borderId="11" xfId="0" applyNumberFormat="1" applyFont="1" applyFill="1" applyBorder="1" applyAlignment="1" applyProtection="1">
      <alignment horizontal="center" vertical="center"/>
      <protection locked="0"/>
    </xf>
    <xf numFmtId="3" fontId="9" fillId="0" borderId="12" xfId="0" applyNumberFormat="1" applyFont="1" applyFill="1" applyBorder="1" applyAlignment="1" applyProtection="1">
      <alignment horizontal="right" vertical="center"/>
      <protection locked="0"/>
    </xf>
    <xf numFmtId="0" fontId="9" fillId="0" borderId="0" xfId="0" applyNumberFormat="1" applyFont="1" applyFill="1" applyBorder="1" applyAlignment="1" applyProtection="1">
      <alignment vertical="center"/>
      <protection locked="0"/>
    </xf>
    <xf numFmtId="0" fontId="9" fillId="0" borderId="13" xfId="0" applyNumberFormat="1" applyFont="1" applyFill="1" applyBorder="1" applyAlignment="1" applyProtection="1">
      <alignment horizontal="center" vertical="center"/>
      <protection locked="0"/>
    </xf>
    <xf numFmtId="0" fontId="9" fillId="0" borderId="14" xfId="0" applyNumberFormat="1" applyFont="1" applyFill="1" applyBorder="1" applyAlignment="1" applyProtection="1">
      <alignment horizontal="left" vertical="center"/>
      <protection locked="0"/>
    </xf>
    <xf numFmtId="0" fontId="9" fillId="0" borderId="14" xfId="0" applyNumberFormat="1" applyFont="1" applyFill="1" applyBorder="1" applyAlignment="1" applyProtection="1">
      <alignment horizontal="center" vertical="center"/>
      <protection locked="0"/>
    </xf>
    <xf numFmtId="3" fontId="9" fillId="0" borderId="15" xfId="0" applyNumberFormat="1" applyFont="1" applyFill="1" applyBorder="1" applyAlignment="1" applyProtection="1">
      <alignment horizontal="right" vertical="center"/>
      <protection locked="0"/>
    </xf>
    <xf numFmtId="0" fontId="10" fillId="0" borderId="4" xfId="0" applyNumberFormat="1" applyFont="1" applyFill="1" applyBorder="1" applyAlignment="1" applyProtection="1">
      <alignment horizontal="center" vertical="center"/>
      <protection locked="0"/>
    </xf>
    <xf numFmtId="0" fontId="10" fillId="0" borderId="5" xfId="0" applyNumberFormat="1" applyFont="1" applyFill="1" applyBorder="1" applyAlignment="1" applyProtection="1">
      <alignment horizontal="left" vertical="center" wrapText="1"/>
      <protection locked="0"/>
    </xf>
    <xf numFmtId="0" fontId="10" fillId="0" borderId="5" xfId="0" applyNumberFormat="1" applyFont="1" applyFill="1" applyBorder="1" applyAlignment="1" applyProtection="1">
      <alignment horizontal="center" vertical="center"/>
      <protection locked="0"/>
    </xf>
    <xf numFmtId="3" fontId="10" fillId="0" borderId="16" xfId="0" applyNumberFormat="1" applyFont="1" applyFill="1" applyBorder="1" applyAlignment="1" applyProtection="1">
      <alignment horizontal="right" vertical="center"/>
      <protection locked="0"/>
    </xf>
    <xf numFmtId="0" fontId="10" fillId="0" borderId="0" xfId="0" applyNumberFormat="1" applyFont="1" applyFill="1" applyBorder="1" applyAlignment="1" applyProtection="1">
      <alignment vertical="center"/>
      <protection locked="0"/>
    </xf>
    <xf numFmtId="0" fontId="9" fillId="0" borderId="17" xfId="0" applyNumberFormat="1" applyFont="1" applyFill="1" applyBorder="1" applyAlignment="1" applyProtection="1">
      <alignment horizontal="center" vertical="center"/>
      <protection locked="0"/>
    </xf>
    <xf numFmtId="0" fontId="9" fillId="0" borderId="18" xfId="0" applyNumberFormat="1" applyFont="1" applyFill="1" applyBorder="1" applyAlignment="1" applyProtection="1">
      <alignment horizontal="left" vertical="center" wrapText="1"/>
      <protection locked="0"/>
    </xf>
    <xf numFmtId="0" fontId="10" fillId="0" borderId="5" xfId="0" applyNumberFormat="1" applyFont="1" applyFill="1" applyBorder="1" applyAlignment="1" applyProtection="1">
      <alignment vertical="center" wrapText="1"/>
      <protection locked="0"/>
    </xf>
    <xf numFmtId="0" fontId="9" fillId="0" borderId="19" xfId="0" applyNumberFormat="1" applyFont="1" applyFill="1" applyBorder="1" applyAlignment="1" applyProtection="1">
      <alignment horizontal="center" vertical="center"/>
      <protection locked="0"/>
    </xf>
    <xf numFmtId="0" fontId="9" fillId="0" borderId="20" xfId="0" applyNumberFormat="1" applyFont="1" applyFill="1" applyBorder="1" applyAlignment="1" applyProtection="1">
      <alignment vertical="center" wrapText="1"/>
      <protection locked="0"/>
    </xf>
    <xf numFmtId="0" fontId="9" fillId="0" borderId="20" xfId="0" applyNumberFormat="1" applyFont="1" applyFill="1" applyBorder="1" applyAlignment="1" applyProtection="1">
      <alignment horizontal="center" vertical="center"/>
      <protection locked="0"/>
    </xf>
    <xf numFmtId="3" fontId="9" fillId="0" borderId="21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Alignment="1">
      <alignment vertical="center"/>
    </xf>
    <xf numFmtId="0" fontId="9" fillId="0" borderId="13" xfId="0" applyNumberFormat="1" applyFont="1" applyFill="1" applyBorder="1" applyAlignment="1" applyProtection="1">
      <alignment horizontal="center" vertical="center"/>
      <protection locked="0"/>
    </xf>
    <xf numFmtId="0" fontId="10" fillId="0" borderId="4" xfId="0" applyNumberFormat="1" applyFont="1" applyFill="1" applyBorder="1" applyAlignment="1" applyProtection="1">
      <alignment horizontal="center" vertical="center"/>
      <protection locked="0"/>
    </xf>
    <xf numFmtId="0" fontId="10" fillId="0" borderId="5" xfId="0" applyNumberFormat="1" applyFont="1" applyFill="1" applyBorder="1" applyAlignment="1" applyProtection="1">
      <alignment horizontal="center" vertical="center"/>
      <protection locked="0"/>
    </xf>
    <xf numFmtId="0" fontId="10" fillId="0" borderId="22" xfId="0" applyNumberFormat="1" applyFont="1" applyFill="1" applyBorder="1" applyAlignment="1" applyProtection="1">
      <alignment vertical="center" wrapText="1"/>
      <protection locked="0"/>
    </xf>
    <xf numFmtId="1" fontId="10" fillId="0" borderId="23" xfId="0" applyNumberFormat="1" applyFont="1" applyFill="1" applyBorder="1" applyAlignment="1" applyProtection="1">
      <alignment horizontal="centerContinuous" vertical="center"/>
      <protection locked="0"/>
    </xf>
    <xf numFmtId="164" fontId="10" fillId="0" borderId="22" xfId="18" applyNumberFormat="1" applyFont="1" applyFill="1" applyBorder="1" applyAlignment="1" applyProtection="1">
      <alignment vertical="center" wrapText="1"/>
      <protection locked="0"/>
    </xf>
    <xf numFmtId="0" fontId="0" fillId="0" borderId="0" xfId="0" applyFont="1" applyAlignment="1">
      <alignment vertical="center"/>
    </xf>
    <xf numFmtId="0" fontId="10" fillId="0" borderId="24" xfId="0" applyNumberFormat="1" applyFont="1" applyFill="1" applyBorder="1" applyAlignment="1" applyProtection="1">
      <alignment horizontal="center" vertical="center"/>
      <protection locked="0"/>
    </xf>
    <xf numFmtId="0" fontId="10" fillId="0" borderId="25" xfId="0" applyNumberFormat="1" applyFont="1" applyFill="1" applyBorder="1" applyAlignment="1" applyProtection="1">
      <alignment vertical="center" wrapText="1"/>
      <protection locked="0"/>
    </xf>
    <xf numFmtId="0" fontId="9" fillId="0" borderId="18" xfId="0" applyNumberFormat="1" applyFont="1" applyFill="1" applyBorder="1" applyAlignment="1" applyProtection="1">
      <alignment horizontal="center" vertical="center"/>
      <protection locked="0"/>
    </xf>
    <xf numFmtId="3" fontId="9" fillId="0" borderId="26" xfId="0" applyNumberFormat="1" applyFont="1" applyFill="1" applyBorder="1" applyAlignment="1" applyProtection="1">
      <alignment horizontal="right" vertical="center"/>
      <protection locked="0"/>
    </xf>
    <xf numFmtId="1" fontId="9" fillId="0" borderId="27" xfId="0" applyNumberFormat="1" applyFont="1" applyFill="1" applyBorder="1" applyAlignment="1" applyProtection="1">
      <alignment horizontal="centerContinuous" vertical="center"/>
      <protection locked="0"/>
    </xf>
    <xf numFmtId="164" fontId="9" fillId="0" borderId="28" xfId="18" applyNumberFormat="1" applyFont="1" applyFill="1" applyBorder="1" applyAlignment="1" applyProtection="1">
      <alignment vertical="center" wrapText="1"/>
      <protection locked="0"/>
    </xf>
    <xf numFmtId="0" fontId="10" fillId="0" borderId="29" xfId="0" applyNumberFormat="1" applyFont="1" applyFill="1" applyBorder="1" applyAlignment="1" applyProtection="1">
      <alignment horizontal="center" vertical="center"/>
      <protection locked="0"/>
    </xf>
    <xf numFmtId="164" fontId="10" fillId="0" borderId="22" xfId="18" applyNumberFormat="1" applyFont="1" applyFill="1" applyBorder="1" applyAlignment="1" applyProtection="1">
      <alignment vertical="center" wrapText="1"/>
      <protection locked="0"/>
    </xf>
    <xf numFmtId="0" fontId="11" fillId="0" borderId="30" xfId="0" applyFont="1" applyBorder="1" applyAlignment="1">
      <alignment vertical="center"/>
    </xf>
    <xf numFmtId="0" fontId="11" fillId="0" borderId="31" xfId="0" applyFont="1" applyBorder="1" applyAlignment="1">
      <alignment vertical="center"/>
    </xf>
    <xf numFmtId="0" fontId="11" fillId="0" borderId="32" xfId="0" applyFont="1" applyBorder="1" applyAlignment="1">
      <alignment vertical="center"/>
    </xf>
    <xf numFmtId="3" fontId="11" fillId="0" borderId="21" xfId="0" applyNumberFormat="1" applyFont="1" applyBorder="1" applyAlignment="1">
      <alignment vertical="center"/>
    </xf>
    <xf numFmtId="0" fontId="11" fillId="0" borderId="0" xfId="0" applyFont="1" applyAlignment="1">
      <alignment vertical="center"/>
    </xf>
    <xf numFmtId="0" fontId="12" fillId="0" borderId="30" xfId="0" applyFont="1" applyBorder="1" applyAlignment="1">
      <alignment vertical="center"/>
    </xf>
    <xf numFmtId="0" fontId="12" fillId="0" borderId="31" xfId="0" applyFont="1" applyBorder="1" applyAlignment="1">
      <alignment vertical="center"/>
    </xf>
    <xf numFmtId="0" fontId="5" fillId="0" borderId="0" xfId="0" applyFont="1" applyAlignment="1">
      <alignment/>
    </xf>
    <xf numFmtId="164" fontId="3" fillId="0" borderId="0" xfId="0" applyNumberFormat="1" applyFont="1" applyFill="1" applyBorder="1" applyAlignment="1" applyProtection="1">
      <alignment horizontal="centerContinuous" vertical="center"/>
      <protection locked="0"/>
    </xf>
    <xf numFmtId="0" fontId="3" fillId="0" borderId="0" xfId="0" applyNumberFormat="1" applyFont="1" applyFill="1" applyBorder="1" applyAlignment="1" applyProtection="1">
      <alignment horizontal="centerContinuous" vertical="center"/>
      <protection locked="0"/>
    </xf>
    <xf numFmtId="165" fontId="2" fillId="0" borderId="0" xfId="0" applyNumberFormat="1" applyFont="1" applyFill="1" applyBorder="1" applyAlignment="1" applyProtection="1">
      <alignment horizontal="centerContinuous"/>
      <protection locked="0"/>
    </xf>
    <xf numFmtId="0" fontId="1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33" xfId="0" applyFont="1" applyBorder="1" applyAlignment="1">
      <alignment horizontal="centerContinuous" vertical="center" wrapText="1"/>
    </xf>
    <xf numFmtId="0" fontId="13" fillId="0" borderId="4" xfId="0" applyNumberFormat="1" applyFont="1" applyFill="1" applyBorder="1" applyAlignment="1" applyProtection="1">
      <alignment horizontal="center" vertical="top" wrapText="1"/>
      <protection locked="0"/>
    </xf>
    <xf numFmtId="0" fontId="6" fillId="0" borderId="34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8" fillId="0" borderId="36" xfId="0" applyNumberFormat="1" applyFont="1" applyFill="1" applyBorder="1" applyAlignment="1" applyProtection="1">
      <alignment horizontal="center" vertical="center"/>
      <protection locked="0"/>
    </xf>
    <xf numFmtId="0" fontId="8" fillId="0" borderId="37" xfId="0" applyNumberFormat="1" applyFont="1" applyFill="1" applyBorder="1" applyAlignment="1" applyProtection="1">
      <alignment horizontal="center" vertical="center"/>
      <protection locked="0"/>
    </xf>
    <xf numFmtId="0" fontId="8" fillId="0" borderId="38" xfId="0" applyNumberFormat="1" applyFont="1" applyFill="1" applyBorder="1" applyAlignment="1" applyProtection="1">
      <alignment horizontal="center" vertical="center"/>
      <protection locked="0"/>
    </xf>
    <xf numFmtId="0" fontId="8" fillId="0" borderId="39" xfId="0" applyNumberFormat="1" applyFont="1" applyFill="1" applyBorder="1" applyAlignment="1" applyProtection="1">
      <alignment horizontal="center" vertical="center"/>
      <protection locked="0"/>
    </xf>
    <xf numFmtId="0" fontId="9" fillId="0" borderId="40" xfId="0" applyNumberFormat="1" applyFont="1" applyFill="1" applyBorder="1" applyAlignment="1" applyProtection="1">
      <alignment vertical="center" wrapText="1"/>
      <protection locked="0"/>
    </xf>
    <xf numFmtId="0" fontId="9" fillId="0" borderId="40" xfId="0" applyNumberFormat="1" applyFont="1" applyFill="1" applyBorder="1" applyAlignment="1" applyProtection="1">
      <alignment horizontal="center" vertical="center" wrapText="1"/>
      <protection locked="0"/>
    </xf>
    <xf numFmtId="3" fontId="9" fillId="0" borderId="41" xfId="0" applyNumberFormat="1" applyFont="1" applyFill="1" applyBorder="1" applyAlignment="1" applyProtection="1">
      <alignment horizontal="right" vertical="center"/>
      <protection locked="0"/>
    </xf>
    <xf numFmtId="3" fontId="9" fillId="0" borderId="42" xfId="0" applyNumberFormat="1" applyFont="1" applyFill="1" applyBorder="1" applyAlignment="1" applyProtection="1">
      <alignment horizontal="right" vertical="center"/>
      <protection locked="0"/>
    </xf>
    <xf numFmtId="3" fontId="9" fillId="0" borderId="43" xfId="0" applyNumberFormat="1" applyFont="1" applyFill="1" applyBorder="1" applyAlignment="1" applyProtection="1">
      <alignment horizontal="right" vertical="center"/>
      <protection locked="0"/>
    </xf>
    <xf numFmtId="3" fontId="10" fillId="0" borderId="44" xfId="0" applyNumberFormat="1" applyFont="1" applyFill="1" applyBorder="1" applyAlignment="1" applyProtection="1">
      <alignment horizontal="right" vertical="center"/>
      <protection locked="0"/>
    </xf>
    <xf numFmtId="3" fontId="10" fillId="0" borderId="45" xfId="0" applyNumberFormat="1" applyFont="1" applyFill="1" applyBorder="1" applyAlignment="1" applyProtection="1">
      <alignment horizontal="right" vertical="center"/>
      <protection locked="0"/>
    </xf>
    <xf numFmtId="0" fontId="14" fillId="0" borderId="0" xfId="0" applyFont="1" applyAlignment="1">
      <alignment vertical="center"/>
    </xf>
    <xf numFmtId="0" fontId="9" fillId="0" borderId="46" xfId="0" applyNumberFormat="1" applyFont="1" applyFill="1" applyBorder="1" applyAlignment="1" applyProtection="1">
      <alignment vertical="center" wrapText="1"/>
      <protection locked="0"/>
    </xf>
    <xf numFmtId="0" fontId="9" fillId="0" borderId="46" xfId="0" applyNumberFormat="1" applyFont="1" applyFill="1" applyBorder="1" applyAlignment="1" applyProtection="1">
      <alignment horizontal="center" vertical="center" wrapText="1"/>
      <protection locked="0"/>
    </xf>
    <xf numFmtId="3" fontId="9" fillId="0" borderId="47" xfId="0" applyNumberFormat="1" applyFont="1" applyFill="1" applyBorder="1" applyAlignment="1" applyProtection="1">
      <alignment horizontal="right" vertical="center"/>
      <protection locked="0"/>
    </xf>
    <xf numFmtId="3" fontId="9" fillId="0" borderId="32" xfId="0" applyNumberFormat="1" applyFont="1" applyFill="1" applyBorder="1" applyAlignment="1" applyProtection="1">
      <alignment horizontal="right" vertical="center"/>
      <protection locked="0"/>
    </xf>
    <xf numFmtId="3" fontId="9" fillId="0" borderId="48" xfId="0" applyNumberFormat="1" applyFont="1" applyFill="1" applyBorder="1" applyAlignment="1" applyProtection="1">
      <alignment horizontal="right" vertical="center"/>
      <protection locked="0"/>
    </xf>
    <xf numFmtId="0" fontId="10" fillId="0" borderId="22" xfId="0" applyNumberFormat="1" applyFont="1" applyFill="1" applyBorder="1" applyAlignment="1" applyProtection="1">
      <alignment horizontal="center" vertical="center" wrapText="1"/>
      <protection locked="0"/>
    </xf>
    <xf numFmtId="3" fontId="10" fillId="0" borderId="49" xfId="0" applyNumberFormat="1" applyFont="1" applyFill="1" applyBorder="1" applyAlignment="1" applyProtection="1">
      <alignment horizontal="right" vertical="center"/>
      <protection locked="0"/>
    </xf>
    <xf numFmtId="0" fontId="9" fillId="0" borderId="28" xfId="0" applyNumberFormat="1" applyFont="1" applyFill="1" applyBorder="1" applyAlignment="1" applyProtection="1">
      <alignment vertical="center" wrapText="1"/>
      <protection locked="0"/>
    </xf>
    <xf numFmtId="0" fontId="9" fillId="0" borderId="28" xfId="0" applyNumberFormat="1" applyFont="1" applyFill="1" applyBorder="1" applyAlignment="1" applyProtection="1">
      <alignment horizontal="center" vertical="center" wrapText="1"/>
      <protection locked="0"/>
    </xf>
    <xf numFmtId="3" fontId="9" fillId="0" borderId="50" xfId="0" applyNumberFormat="1" applyFont="1" applyFill="1" applyBorder="1" applyAlignment="1" applyProtection="1">
      <alignment horizontal="right" vertical="center"/>
      <protection locked="0"/>
    </xf>
    <xf numFmtId="3" fontId="9" fillId="0" borderId="51" xfId="0" applyNumberFormat="1" applyFont="1" applyFill="1" applyBorder="1" applyAlignment="1" applyProtection="1">
      <alignment horizontal="right" vertical="center"/>
      <protection locked="0"/>
    </xf>
    <xf numFmtId="3" fontId="9" fillId="0" borderId="52" xfId="0" applyNumberFormat="1" applyFont="1" applyFill="1" applyBorder="1" applyAlignment="1" applyProtection="1">
      <alignment horizontal="right" vertical="center"/>
      <protection locked="0"/>
    </xf>
    <xf numFmtId="0" fontId="10" fillId="0" borderId="53" xfId="0" applyNumberFormat="1" applyFont="1" applyFill="1" applyBorder="1" applyAlignment="1" applyProtection="1">
      <alignment horizontal="center" vertical="center" wrapText="1"/>
      <protection locked="0"/>
    </xf>
    <xf numFmtId="3" fontId="10" fillId="0" borderId="54" xfId="0" applyNumberFormat="1" applyFont="1" applyFill="1" applyBorder="1" applyAlignment="1" applyProtection="1">
      <alignment horizontal="right" vertical="center"/>
      <protection locked="0"/>
    </xf>
    <xf numFmtId="3" fontId="10" fillId="0" borderId="55" xfId="0" applyNumberFormat="1" applyFont="1" applyFill="1" applyBorder="1" applyAlignment="1" applyProtection="1">
      <alignment horizontal="right" vertical="center"/>
      <protection locked="0"/>
    </xf>
    <xf numFmtId="3" fontId="10" fillId="0" borderId="56" xfId="0" applyNumberFormat="1" applyFont="1" applyFill="1" applyBorder="1" applyAlignment="1" applyProtection="1">
      <alignment horizontal="right" vertical="center"/>
      <protection locked="0"/>
    </xf>
    <xf numFmtId="0" fontId="9" fillId="0" borderId="24" xfId="0" applyNumberFormat="1" applyFont="1" applyFill="1" applyBorder="1" applyAlignment="1" applyProtection="1">
      <alignment horizontal="center" vertical="center"/>
      <protection locked="0"/>
    </xf>
    <xf numFmtId="0" fontId="9" fillId="0" borderId="53" xfId="0" applyNumberFormat="1" applyFont="1" applyFill="1" applyBorder="1" applyAlignment="1" applyProtection="1">
      <alignment vertical="center" wrapText="1"/>
      <protection locked="0"/>
    </xf>
    <xf numFmtId="3" fontId="9" fillId="0" borderId="55" xfId="0" applyNumberFormat="1" applyFont="1" applyFill="1" applyBorder="1" applyAlignment="1" applyProtection="1">
      <alignment horizontal="right" vertical="center"/>
      <protection locked="0"/>
    </xf>
    <xf numFmtId="3" fontId="9" fillId="0" borderId="56" xfId="0" applyNumberFormat="1" applyFont="1" applyFill="1" applyBorder="1" applyAlignment="1" applyProtection="1">
      <alignment horizontal="right" vertical="center"/>
      <protection locked="0"/>
    </xf>
    <xf numFmtId="164" fontId="10" fillId="0" borderId="5" xfId="18" applyNumberFormat="1" applyFont="1" applyFill="1" applyBorder="1" applyAlignment="1" applyProtection="1">
      <alignment vertical="center" wrapText="1"/>
      <protection locked="0"/>
    </xf>
    <xf numFmtId="0" fontId="10" fillId="0" borderId="0" xfId="0" applyNumberFormat="1" applyFont="1" applyFill="1" applyBorder="1" applyAlignment="1" applyProtection="1">
      <alignment horizontal="left" vertical="center"/>
      <protection locked="0"/>
    </xf>
    <xf numFmtId="0" fontId="10" fillId="0" borderId="5" xfId="0" applyNumberFormat="1" applyFont="1" applyFill="1" applyBorder="1" applyAlignment="1" applyProtection="1">
      <alignment horizontal="left" vertical="center"/>
      <protection locked="0"/>
    </xf>
    <xf numFmtId="0" fontId="10" fillId="0" borderId="5" xfId="0" applyNumberFormat="1" applyFont="1" applyFill="1" applyBorder="1" applyAlignment="1" applyProtection="1">
      <alignment horizontal="left" vertical="center" wrapText="1"/>
      <protection locked="0"/>
    </xf>
    <xf numFmtId="0" fontId="9" fillId="0" borderId="20" xfId="0" applyNumberFormat="1" applyFont="1" applyFill="1" applyBorder="1" applyAlignment="1" applyProtection="1">
      <alignment horizontal="left" vertical="center" wrapText="1"/>
      <protection locked="0"/>
    </xf>
    <xf numFmtId="0" fontId="9" fillId="0" borderId="18" xfId="0" applyNumberFormat="1" applyFont="1" applyFill="1" applyBorder="1" applyAlignment="1" applyProtection="1">
      <alignment horizontal="left" vertical="center"/>
      <protection locked="0"/>
    </xf>
    <xf numFmtId="0" fontId="10" fillId="0" borderId="10" xfId="0" applyNumberFormat="1" applyFont="1" applyFill="1" applyBorder="1" applyAlignment="1" applyProtection="1">
      <alignment horizontal="center" vertical="center"/>
      <protection locked="0"/>
    </xf>
    <xf numFmtId="0" fontId="10" fillId="0" borderId="11" xfId="0" applyNumberFormat="1" applyFont="1" applyFill="1" applyBorder="1" applyAlignment="1" applyProtection="1">
      <alignment horizontal="left" vertical="center"/>
      <protection locked="0"/>
    </xf>
    <xf numFmtId="0" fontId="4" fillId="0" borderId="30" xfId="0" applyFont="1" applyBorder="1" applyAlignment="1">
      <alignment vertical="center"/>
    </xf>
    <xf numFmtId="0" fontId="4" fillId="0" borderId="31" xfId="0" applyFont="1" applyBorder="1" applyAlignment="1">
      <alignment vertical="center"/>
    </xf>
    <xf numFmtId="3" fontId="4" fillId="0" borderId="32" xfId="0" applyNumberFormat="1" applyFont="1" applyBorder="1" applyAlignment="1">
      <alignment horizontal="right" vertical="center"/>
    </xf>
    <xf numFmtId="3" fontId="4" fillId="0" borderId="48" xfId="0" applyNumberFormat="1" applyFont="1" applyBorder="1" applyAlignment="1">
      <alignment horizontal="right" vertical="center"/>
    </xf>
    <xf numFmtId="0" fontId="7" fillId="0" borderId="57" xfId="0" applyFont="1" applyBorder="1" applyAlignment="1">
      <alignment horizontal="centerContinuous" vertical="center" wrapText="1"/>
    </xf>
    <xf numFmtId="0" fontId="6" fillId="0" borderId="58" xfId="0" applyFont="1" applyBorder="1" applyAlignment="1">
      <alignment horizontal="center" vertical="center"/>
    </xf>
    <xf numFmtId="0" fontId="8" fillId="0" borderId="59" xfId="0" applyNumberFormat="1" applyFont="1" applyFill="1" applyBorder="1" applyAlignment="1" applyProtection="1">
      <alignment horizontal="center" vertical="center"/>
      <protection locked="0"/>
    </xf>
    <xf numFmtId="0" fontId="9" fillId="0" borderId="31" xfId="0" applyNumberFormat="1" applyFont="1" applyFill="1" applyBorder="1" applyAlignment="1" applyProtection="1">
      <alignment horizontal="left" vertical="center" wrapText="1"/>
      <protection locked="0"/>
    </xf>
    <xf numFmtId="0" fontId="9" fillId="0" borderId="11" xfId="0" applyNumberFormat="1" applyFont="1" applyFill="1" applyBorder="1" applyAlignment="1" applyProtection="1">
      <alignment horizontal="center" vertical="center" wrapText="1"/>
      <protection locked="0"/>
    </xf>
    <xf numFmtId="3" fontId="9" fillId="0" borderId="60" xfId="0" applyNumberFormat="1" applyFont="1" applyFill="1" applyBorder="1" applyAlignment="1" applyProtection="1">
      <alignment vertical="center" wrapText="1"/>
      <protection locked="0"/>
    </xf>
    <xf numFmtId="3" fontId="9" fillId="0" borderId="48" xfId="0" applyNumberFormat="1" applyFont="1" applyFill="1" applyBorder="1" applyAlignment="1" applyProtection="1">
      <alignment vertical="center"/>
      <protection locked="0"/>
    </xf>
    <xf numFmtId="0" fontId="9" fillId="0" borderId="61" xfId="0" applyNumberFormat="1" applyFont="1" applyFill="1" applyBorder="1" applyAlignment="1" applyProtection="1">
      <alignment horizontal="left" vertical="center"/>
      <protection locked="0"/>
    </xf>
    <xf numFmtId="0" fontId="9" fillId="0" borderId="14" xfId="0" applyNumberFormat="1" applyFont="1" applyFill="1" applyBorder="1" applyAlignment="1" applyProtection="1">
      <alignment horizontal="center" vertical="center" wrapText="1"/>
      <protection locked="0"/>
    </xf>
    <xf numFmtId="3" fontId="9" fillId="0" borderId="62" xfId="0" applyNumberFormat="1" applyFont="1" applyFill="1" applyBorder="1" applyAlignment="1" applyProtection="1">
      <alignment vertical="center" wrapText="1"/>
      <protection locked="0"/>
    </xf>
    <xf numFmtId="3" fontId="9" fillId="0" borderId="43" xfId="0" applyNumberFormat="1" applyFont="1" applyFill="1" applyBorder="1" applyAlignment="1" applyProtection="1">
      <alignment vertical="center"/>
      <protection locked="0"/>
    </xf>
    <xf numFmtId="0" fontId="10" fillId="0" borderId="63" xfId="0" applyNumberFormat="1" applyFont="1" applyFill="1" applyBorder="1" applyAlignment="1" applyProtection="1">
      <alignment horizontal="center" vertical="center"/>
      <protection locked="0"/>
    </xf>
    <xf numFmtId="0" fontId="10" fillId="0" borderId="64" xfId="0" applyNumberFormat="1" applyFont="1" applyFill="1" applyBorder="1" applyAlignment="1" applyProtection="1">
      <alignment horizontal="left" vertical="center" wrapText="1"/>
      <protection locked="0"/>
    </xf>
    <xf numFmtId="3" fontId="10" fillId="0" borderId="58" xfId="0" applyNumberFormat="1" applyFont="1" applyFill="1" applyBorder="1" applyAlignment="1" applyProtection="1">
      <alignment vertical="center" wrapText="1"/>
      <protection locked="0"/>
    </xf>
    <xf numFmtId="3" fontId="10" fillId="0" borderId="35" xfId="0" applyNumberFormat="1" applyFont="1" applyFill="1" applyBorder="1" applyAlignment="1" applyProtection="1">
      <alignment vertical="center"/>
      <protection locked="0"/>
    </xf>
    <xf numFmtId="3" fontId="10" fillId="0" borderId="65" xfId="0" applyNumberFormat="1" applyFont="1" applyFill="1" applyBorder="1" applyAlignment="1" applyProtection="1">
      <alignment vertical="center" wrapText="1"/>
      <protection locked="0"/>
    </xf>
    <xf numFmtId="3" fontId="10" fillId="0" borderId="45" xfId="0" applyNumberFormat="1" applyFont="1" applyFill="1" applyBorder="1" applyAlignment="1" applyProtection="1">
      <alignment vertical="center"/>
      <protection locked="0"/>
    </xf>
    <xf numFmtId="0" fontId="10" fillId="0" borderId="0" xfId="0" applyNumberFormat="1" applyFont="1" applyFill="1" applyBorder="1" applyAlignment="1" applyProtection="1">
      <alignment horizontal="left" vertical="center" wrapText="1"/>
      <protection locked="0"/>
    </xf>
    <xf numFmtId="0" fontId="9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5" xfId="0" applyFont="1" applyBorder="1" applyAlignment="1">
      <alignment vertical="center"/>
    </xf>
    <xf numFmtId="0" fontId="12" fillId="0" borderId="11" xfId="0" applyFont="1" applyBorder="1" applyAlignment="1">
      <alignment vertical="center"/>
    </xf>
    <xf numFmtId="3" fontId="11" fillId="0" borderId="60" xfId="0" applyNumberFormat="1" applyFont="1" applyBorder="1" applyAlignment="1">
      <alignment vertical="center"/>
    </xf>
    <xf numFmtId="0" fontId="9" fillId="0" borderId="66" xfId="0" applyNumberFormat="1" applyFont="1" applyFill="1" applyBorder="1" applyAlignment="1" applyProtection="1">
      <alignment horizontal="center" vertical="center"/>
      <protection locked="0"/>
    </xf>
    <xf numFmtId="0" fontId="9" fillId="0" borderId="67" xfId="0" applyNumberFormat="1" applyFont="1" applyFill="1" applyBorder="1" applyAlignment="1" applyProtection="1">
      <alignment horizontal="left" vertical="center" wrapText="1"/>
      <protection locked="0"/>
    </xf>
    <xf numFmtId="0" fontId="10" fillId="0" borderId="68" xfId="0" applyNumberFormat="1" applyFont="1" applyFill="1" applyBorder="1" applyAlignment="1" applyProtection="1">
      <alignment horizontal="left" vertical="center" wrapText="1"/>
      <protection locked="0"/>
    </xf>
    <xf numFmtId="0" fontId="9" fillId="0" borderId="25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69" xfId="0" applyNumberFormat="1" applyFont="1" applyFill="1" applyBorder="1" applyAlignment="1" applyProtection="1">
      <alignment horizontal="left" vertical="center"/>
      <protection locked="0"/>
    </xf>
    <xf numFmtId="0" fontId="9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NumberFormat="1" applyFont="1" applyFill="1" applyBorder="1" applyAlignment="1" applyProtection="1">
      <alignment horizontal="left" vertical="center" wrapText="1"/>
      <protection locked="0"/>
    </xf>
    <xf numFmtId="0" fontId="9" fillId="0" borderId="20" xfId="0" applyNumberFormat="1" applyFont="1" applyFill="1" applyBorder="1" applyAlignment="1" applyProtection="1">
      <alignment horizontal="center" vertical="center" wrapText="1"/>
      <protection locked="0"/>
    </xf>
    <xf numFmtId="3" fontId="11" fillId="0" borderId="32" xfId="0" applyNumberFormat="1" applyFont="1" applyBorder="1" applyAlignment="1">
      <alignment vertical="center"/>
    </xf>
    <xf numFmtId="3" fontId="9" fillId="0" borderId="70" xfId="0" applyNumberFormat="1" applyFont="1" applyFill="1" applyBorder="1" applyAlignment="1" applyProtection="1">
      <alignment horizontal="right" vertical="center"/>
      <protection locked="0"/>
    </xf>
    <xf numFmtId="3" fontId="9" fillId="0" borderId="42" xfId="0" applyNumberFormat="1" applyFont="1" applyFill="1" applyBorder="1" applyAlignment="1" applyProtection="1">
      <alignment horizontal="right" vertical="center"/>
      <protection locked="0"/>
    </xf>
    <xf numFmtId="3" fontId="10" fillId="0" borderId="49" xfId="0" applyNumberFormat="1" applyFont="1" applyFill="1" applyBorder="1" applyAlignment="1" applyProtection="1">
      <alignment horizontal="right" vertical="center"/>
      <protection locked="0"/>
    </xf>
    <xf numFmtId="3" fontId="9" fillId="0" borderId="51" xfId="0" applyNumberFormat="1" applyFont="1" applyFill="1" applyBorder="1" applyAlignment="1" applyProtection="1">
      <alignment horizontal="right" vertical="center"/>
      <protection locked="0"/>
    </xf>
    <xf numFmtId="0" fontId="9" fillId="0" borderId="71" xfId="0" applyNumberFormat="1" applyFont="1" applyFill="1" applyBorder="1" applyAlignment="1" applyProtection="1">
      <alignment horizontal="center" vertical="center"/>
      <protection locked="0"/>
    </xf>
    <xf numFmtId="0" fontId="9" fillId="0" borderId="41" xfId="0" applyNumberFormat="1" applyFont="1" applyFill="1" applyBorder="1" applyAlignment="1" applyProtection="1">
      <alignment horizontal="center" vertical="center"/>
      <protection locked="0"/>
    </xf>
    <xf numFmtId="0" fontId="10" fillId="0" borderId="44" xfId="0" applyNumberFormat="1" applyFont="1" applyFill="1" applyBorder="1" applyAlignment="1" applyProtection="1">
      <alignment horizontal="center" vertical="center"/>
      <protection locked="0"/>
    </xf>
    <xf numFmtId="3" fontId="9" fillId="0" borderId="50" xfId="0" applyNumberFormat="1" applyFont="1" applyFill="1" applyBorder="1" applyAlignment="1" applyProtection="1">
      <alignment horizontal="right" vertical="center"/>
      <protection locked="0"/>
    </xf>
    <xf numFmtId="3" fontId="10" fillId="0" borderId="44" xfId="0" applyNumberFormat="1" applyFont="1" applyFill="1" applyBorder="1" applyAlignment="1" applyProtection="1">
      <alignment horizontal="right" vertical="center"/>
      <protection locked="0"/>
    </xf>
    <xf numFmtId="0" fontId="12" fillId="0" borderId="60" xfId="0" applyFont="1" applyBorder="1" applyAlignment="1">
      <alignment vertical="center"/>
    </xf>
    <xf numFmtId="4" fontId="10" fillId="0" borderId="45" xfId="0" applyNumberFormat="1" applyFont="1" applyFill="1" applyBorder="1" applyAlignment="1" applyProtection="1">
      <alignment vertical="center"/>
      <protection locked="0"/>
    </xf>
    <xf numFmtId="4" fontId="9" fillId="0" borderId="52" xfId="0" applyNumberFormat="1" applyFont="1" applyFill="1" applyBorder="1" applyAlignment="1" applyProtection="1">
      <alignment vertical="center"/>
      <protection locked="0"/>
    </xf>
    <xf numFmtId="4" fontId="10" fillId="0" borderId="35" xfId="0" applyNumberFormat="1" applyFont="1" applyFill="1" applyBorder="1" applyAlignment="1" applyProtection="1">
      <alignment vertical="center"/>
      <protection locked="0"/>
    </xf>
    <xf numFmtId="4" fontId="10" fillId="0" borderId="72" xfId="0" applyNumberFormat="1" applyFont="1" applyFill="1" applyBorder="1" applyAlignment="1" applyProtection="1">
      <alignment vertical="center"/>
      <protection locked="0"/>
    </xf>
    <xf numFmtId="4" fontId="11" fillId="0" borderId="21" xfId="0" applyNumberFormat="1" applyFont="1" applyBorder="1" applyAlignment="1">
      <alignment vertical="center"/>
    </xf>
    <xf numFmtId="4" fontId="9" fillId="0" borderId="60" xfId="0" applyNumberFormat="1" applyFont="1" applyFill="1" applyBorder="1" applyAlignment="1" applyProtection="1">
      <alignment vertical="center" wrapText="1"/>
      <protection locked="0"/>
    </xf>
    <xf numFmtId="4" fontId="9" fillId="0" borderId="48" xfId="0" applyNumberFormat="1" applyFont="1" applyFill="1" applyBorder="1" applyAlignment="1" applyProtection="1">
      <alignment vertical="center"/>
      <protection locked="0"/>
    </xf>
    <xf numFmtId="4" fontId="9" fillId="0" borderId="62" xfId="0" applyNumberFormat="1" applyFont="1" applyFill="1" applyBorder="1" applyAlignment="1" applyProtection="1">
      <alignment vertical="center" wrapText="1"/>
      <protection locked="0"/>
    </xf>
    <xf numFmtId="4" fontId="9" fillId="0" borderId="43" xfId="0" applyNumberFormat="1" applyFont="1" applyFill="1" applyBorder="1" applyAlignment="1" applyProtection="1">
      <alignment vertical="center"/>
      <protection locked="0"/>
    </xf>
    <xf numFmtId="4" fontId="10" fillId="0" borderId="65" xfId="0" applyNumberFormat="1" applyFont="1" applyFill="1" applyBorder="1" applyAlignment="1" applyProtection="1">
      <alignment vertical="center" wrapText="1"/>
      <protection locked="0"/>
    </xf>
    <xf numFmtId="4" fontId="10" fillId="0" borderId="45" xfId="0" applyNumberFormat="1" applyFont="1" applyFill="1" applyBorder="1" applyAlignment="1" applyProtection="1">
      <alignment vertical="center"/>
      <protection locked="0"/>
    </xf>
    <xf numFmtId="4" fontId="10" fillId="0" borderId="73" xfId="0" applyNumberFormat="1" applyFont="1" applyFill="1" applyBorder="1" applyAlignment="1" applyProtection="1">
      <alignment vertical="center" wrapText="1"/>
      <protection locked="0"/>
    </xf>
    <xf numFmtId="4" fontId="10" fillId="0" borderId="56" xfId="0" applyNumberFormat="1" applyFont="1" applyFill="1" applyBorder="1" applyAlignment="1" applyProtection="1">
      <alignment vertical="center"/>
      <protection locked="0"/>
    </xf>
    <xf numFmtId="4" fontId="9" fillId="0" borderId="74" xfId="0" applyNumberFormat="1" applyFont="1" applyFill="1" applyBorder="1" applyAlignment="1" applyProtection="1">
      <alignment vertical="center" wrapText="1"/>
      <protection locked="0"/>
    </xf>
    <xf numFmtId="4" fontId="10" fillId="0" borderId="58" xfId="0" applyNumberFormat="1" applyFont="1" applyFill="1" applyBorder="1" applyAlignment="1" applyProtection="1">
      <alignment vertical="center" wrapText="1"/>
      <protection locked="0"/>
    </xf>
    <xf numFmtId="4" fontId="10" fillId="0" borderId="75" xfId="0" applyNumberFormat="1" applyFont="1" applyFill="1" applyBorder="1" applyAlignment="1" applyProtection="1">
      <alignment vertical="center" wrapText="1"/>
      <protection locked="0"/>
    </xf>
    <xf numFmtId="4" fontId="11" fillId="0" borderId="60" xfId="0" applyNumberFormat="1" applyFont="1" applyBorder="1" applyAlignment="1">
      <alignment vertical="center"/>
    </xf>
    <xf numFmtId="3" fontId="10" fillId="0" borderId="34" xfId="0" applyNumberFormat="1" applyFont="1" applyFill="1" applyBorder="1" applyAlignment="1" applyProtection="1">
      <alignment horizontal="right" vertical="center"/>
      <protection locked="0"/>
    </xf>
    <xf numFmtId="3" fontId="10" fillId="0" borderId="35" xfId="0" applyNumberFormat="1" applyFont="1" applyFill="1" applyBorder="1" applyAlignment="1" applyProtection="1">
      <alignment horizontal="right" vertical="center"/>
      <protection locked="0"/>
    </xf>
    <xf numFmtId="0" fontId="9" fillId="0" borderId="4" xfId="0" applyNumberFormat="1" applyFont="1" applyFill="1" applyBorder="1" applyAlignment="1" applyProtection="1">
      <alignment horizontal="center" vertical="center"/>
      <protection locked="0"/>
    </xf>
    <xf numFmtId="0" fontId="9" fillId="0" borderId="5" xfId="0" applyNumberFormat="1" applyFont="1" applyFill="1" applyBorder="1" applyAlignment="1" applyProtection="1">
      <alignment vertical="center" wrapText="1"/>
      <protection locked="0"/>
    </xf>
    <xf numFmtId="0" fontId="9" fillId="0" borderId="22" xfId="0" applyNumberFormat="1" applyFont="1" applyFill="1" applyBorder="1" applyAlignment="1" applyProtection="1">
      <alignment horizontal="center" vertical="center" wrapText="1"/>
      <protection locked="0"/>
    </xf>
    <xf numFmtId="3" fontId="9" fillId="0" borderId="44" xfId="0" applyNumberFormat="1" applyFont="1" applyFill="1" applyBorder="1" applyAlignment="1" applyProtection="1">
      <alignment horizontal="right" vertical="center"/>
      <protection locked="0"/>
    </xf>
    <xf numFmtId="3" fontId="9" fillId="0" borderId="49" xfId="0" applyNumberFormat="1" applyFont="1" applyFill="1" applyBorder="1" applyAlignment="1" applyProtection="1">
      <alignment horizontal="right" vertical="center"/>
      <protection locked="0"/>
    </xf>
    <xf numFmtId="3" fontId="9" fillId="0" borderId="45" xfId="0" applyNumberFormat="1" applyFont="1" applyFill="1" applyBorder="1" applyAlignment="1" applyProtection="1">
      <alignment horizontal="right" vertical="center"/>
      <protection locked="0"/>
    </xf>
    <xf numFmtId="0" fontId="15" fillId="0" borderId="0" xfId="0" applyFont="1" applyAlignment="1">
      <alignment vertical="center"/>
    </xf>
    <xf numFmtId="0" fontId="9" fillId="0" borderId="22" xfId="0" applyNumberFormat="1" applyFont="1" applyFill="1" applyBorder="1" applyAlignment="1" applyProtection="1">
      <alignment vertical="center" wrapText="1"/>
      <protection locked="0"/>
    </xf>
    <xf numFmtId="0" fontId="10" fillId="0" borderId="49" xfId="0" applyNumberFormat="1" applyFont="1" applyFill="1" applyBorder="1" applyAlignment="1" applyProtection="1">
      <alignment horizontal="center" vertical="center"/>
      <protection locked="0"/>
    </xf>
    <xf numFmtId="0" fontId="10" fillId="0" borderId="65" xfId="0" applyNumberFormat="1" applyFont="1" applyFill="1" applyBorder="1" applyAlignment="1" applyProtection="1">
      <alignment horizontal="center" vertical="center"/>
      <protection locked="0"/>
    </xf>
    <xf numFmtId="1" fontId="9" fillId="0" borderId="23" xfId="0" applyNumberFormat="1" applyFont="1" applyFill="1" applyBorder="1" applyAlignment="1" applyProtection="1">
      <alignment horizontal="centerContinuous" vertical="center"/>
      <protection locked="0"/>
    </xf>
    <xf numFmtId="3" fontId="9" fillId="0" borderId="49" xfId="0" applyNumberFormat="1" applyFont="1" applyFill="1" applyBorder="1" applyAlignment="1" applyProtection="1">
      <alignment horizontal="right" vertical="center"/>
      <protection locked="0"/>
    </xf>
    <xf numFmtId="3" fontId="9" fillId="0" borderId="16" xfId="0" applyNumberFormat="1" applyFont="1" applyFill="1" applyBorder="1" applyAlignment="1" applyProtection="1">
      <alignment horizontal="right" vertical="center"/>
      <protection locked="0"/>
    </xf>
    <xf numFmtId="0" fontId="4" fillId="0" borderId="0" xfId="0" applyNumberFormat="1" applyFont="1" applyFill="1" applyBorder="1" applyAlignment="1" applyProtection="1">
      <alignment/>
      <protection locked="0"/>
    </xf>
    <xf numFmtId="0" fontId="9" fillId="0" borderId="51" xfId="0" applyNumberFormat="1" applyFont="1" applyFill="1" applyBorder="1" applyAlignment="1" applyProtection="1">
      <alignment horizontal="center" vertical="center"/>
      <protection locked="0"/>
    </xf>
    <xf numFmtId="0" fontId="9" fillId="0" borderId="74" xfId="0" applyNumberFormat="1" applyFont="1" applyFill="1" applyBorder="1" applyAlignment="1" applyProtection="1">
      <alignment horizontal="center" vertical="center"/>
      <protection locked="0"/>
    </xf>
    <xf numFmtId="3" fontId="10" fillId="0" borderId="34" xfId="0" applyNumberFormat="1" applyFont="1" applyFill="1" applyBorder="1" applyAlignment="1" applyProtection="1">
      <alignment horizontal="right" vertical="center"/>
      <protection locked="0"/>
    </xf>
    <xf numFmtId="3" fontId="10" fillId="0" borderId="35" xfId="0" applyNumberFormat="1" applyFont="1" applyFill="1" applyBorder="1" applyAlignment="1" applyProtection="1">
      <alignment horizontal="right" vertical="center"/>
      <protection locked="0"/>
    </xf>
    <xf numFmtId="3" fontId="10" fillId="0" borderId="45" xfId="0" applyNumberFormat="1" applyFont="1" applyFill="1" applyBorder="1" applyAlignment="1" applyProtection="1">
      <alignment horizontal="right" vertical="center"/>
      <protection locked="0"/>
    </xf>
    <xf numFmtId="0" fontId="10" fillId="0" borderId="76" xfId="0" applyNumberFormat="1" applyFont="1" applyFill="1" applyBorder="1" applyAlignment="1" applyProtection="1">
      <alignment horizontal="center" vertical="center"/>
      <protection locked="0"/>
    </xf>
    <xf numFmtId="164" fontId="10" fillId="0" borderId="29" xfId="18" applyNumberFormat="1" applyFont="1" applyFill="1" applyBorder="1" applyAlignment="1" applyProtection="1">
      <alignment vertical="center" wrapText="1"/>
      <protection locked="0"/>
    </xf>
    <xf numFmtId="0" fontId="2" fillId="0" borderId="5" xfId="0" applyNumberFormat="1" applyFont="1" applyFill="1" applyBorder="1" applyAlignment="1" applyProtection="1">
      <alignment vertical="center" wrapText="1"/>
      <protection locked="0"/>
    </xf>
    <xf numFmtId="164" fontId="9" fillId="0" borderId="22" xfId="18" applyNumberFormat="1" applyFont="1" applyFill="1" applyBorder="1" applyAlignment="1" applyProtection="1">
      <alignment vertical="center" wrapText="1"/>
      <protection locked="0"/>
    </xf>
    <xf numFmtId="0" fontId="9" fillId="0" borderId="5" xfId="0" applyNumberFormat="1" applyFont="1" applyFill="1" applyBorder="1" applyAlignment="1" applyProtection="1">
      <alignment horizontal="center" vertical="center"/>
      <protection locked="0"/>
    </xf>
    <xf numFmtId="3" fontId="9" fillId="0" borderId="44" xfId="0" applyNumberFormat="1" applyFont="1" applyFill="1" applyBorder="1" applyAlignment="1" applyProtection="1">
      <alignment horizontal="right" vertical="center"/>
      <protection locked="0"/>
    </xf>
    <xf numFmtId="0" fontId="9" fillId="0" borderId="18" xfId="0" applyNumberFormat="1" applyFont="1" applyFill="1" applyBorder="1" applyAlignment="1" applyProtection="1">
      <alignment horizontal="left" vertical="center"/>
      <protection locked="0"/>
    </xf>
    <xf numFmtId="3" fontId="9" fillId="0" borderId="52" xfId="0" applyNumberFormat="1" applyFont="1" applyFill="1" applyBorder="1" applyAlignment="1" applyProtection="1">
      <alignment horizontal="right" vertical="center"/>
      <protection locked="0"/>
    </xf>
    <xf numFmtId="1" fontId="9" fillId="0" borderId="17" xfId="0" applyNumberFormat="1" applyFont="1" applyFill="1" applyBorder="1" applyAlignment="1" applyProtection="1">
      <alignment horizontal="centerContinuous" vertical="center"/>
      <protection locked="0"/>
    </xf>
    <xf numFmtId="1" fontId="9" fillId="0" borderId="18" xfId="0" applyNumberFormat="1" applyFont="1" applyFill="1" applyBorder="1" applyAlignment="1" applyProtection="1">
      <alignment horizontal="left" vertical="center"/>
      <protection locked="0"/>
    </xf>
    <xf numFmtId="0" fontId="10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25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29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8" xfId="0" applyNumberFormat="1" applyFont="1" applyFill="1" applyBorder="1" applyAlignment="1" applyProtection="1">
      <alignment vertical="center" wrapText="1"/>
      <protection locked="0"/>
    </xf>
    <xf numFmtId="0" fontId="10" fillId="0" borderId="29" xfId="0" applyNumberFormat="1" applyFont="1" applyFill="1" applyBorder="1" applyAlignment="1" applyProtection="1">
      <alignment horizontal="left" vertical="center"/>
      <protection locked="0"/>
    </xf>
    <xf numFmtId="0" fontId="10" fillId="0" borderId="11" xfId="0" applyNumberFormat="1" applyFont="1" applyFill="1" applyBorder="1" applyAlignment="1" applyProtection="1">
      <alignment horizontal="center" vertical="center"/>
      <protection locked="0"/>
    </xf>
    <xf numFmtId="0" fontId="9" fillId="0" borderId="10" xfId="0" applyNumberFormat="1" applyFont="1" applyFill="1" applyBorder="1" applyAlignment="1" applyProtection="1">
      <alignment horizontal="center" vertical="center"/>
      <protection locked="0"/>
    </xf>
    <xf numFmtId="0" fontId="9" fillId="0" borderId="11" xfId="0" applyNumberFormat="1" applyFont="1" applyFill="1" applyBorder="1" applyAlignment="1" applyProtection="1">
      <alignment horizontal="center" vertical="center"/>
      <protection locked="0"/>
    </xf>
    <xf numFmtId="0" fontId="16" fillId="0" borderId="0" xfId="0" applyFont="1" applyAlignment="1">
      <alignment vertical="center"/>
    </xf>
    <xf numFmtId="0" fontId="9" fillId="0" borderId="77" xfId="0" applyNumberFormat="1" applyFont="1" applyFill="1" applyBorder="1" applyAlignment="1" applyProtection="1">
      <alignment horizontal="left" vertical="center"/>
      <protection locked="0"/>
    </xf>
    <xf numFmtId="0" fontId="9" fillId="0" borderId="22" xfId="0" applyNumberFormat="1" applyFont="1" applyFill="1" applyBorder="1" applyAlignment="1" applyProtection="1">
      <alignment horizontal="left" vertical="center"/>
      <protection locked="0"/>
    </xf>
    <xf numFmtId="0" fontId="9" fillId="0" borderId="5" xfId="0" applyNumberFormat="1" applyFont="1" applyFill="1" applyBorder="1" applyAlignment="1" applyProtection="1">
      <alignment horizontal="center" vertical="center"/>
      <protection locked="0"/>
    </xf>
    <xf numFmtId="0" fontId="10" fillId="0" borderId="78" xfId="0" applyNumberFormat="1" applyFont="1" applyFill="1" applyBorder="1" applyAlignment="1" applyProtection="1">
      <alignment horizontal="left" vertical="center"/>
      <protection locked="0"/>
    </xf>
    <xf numFmtId="3" fontId="10" fillId="0" borderId="72" xfId="0" applyNumberFormat="1" applyFont="1" applyFill="1" applyBorder="1" applyAlignment="1" applyProtection="1">
      <alignment horizontal="center" vertical="center"/>
      <protection locked="0"/>
    </xf>
    <xf numFmtId="3" fontId="9" fillId="0" borderId="70" xfId="0" applyNumberFormat="1" applyFont="1" applyFill="1" applyBorder="1" applyAlignment="1" applyProtection="1">
      <alignment horizontal="right" vertical="center"/>
      <protection locked="0"/>
    </xf>
    <xf numFmtId="3" fontId="10" fillId="0" borderId="70" xfId="0" applyNumberFormat="1" applyFont="1" applyFill="1" applyBorder="1" applyAlignment="1" applyProtection="1">
      <alignment horizontal="right" vertical="center"/>
      <protection locked="0"/>
    </xf>
    <xf numFmtId="3" fontId="9" fillId="0" borderId="72" xfId="0" applyNumberFormat="1" applyFont="1" applyFill="1" applyBorder="1" applyAlignment="1" applyProtection="1">
      <alignment horizontal="right" vertical="center"/>
      <protection locked="0"/>
    </xf>
    <xf numFmtId="0" fontId="17" fillId="0" borderId="22" xfId="0" applyNumberFormat="1" applyFont="1" applyFill="1" applyBorder="1" applyAlignment="1" applyProtection="1">
      <alignment horizontal="left" vertical="center"/>
      <protection locked="0"/>
    </xf>
    <xf numFmtId="0" fontId="17" fillId="0" borderId="22" xfId="0" applyNumberFormat="1" applyFont="1" applyFill="1" applyBorder="1" applyAlignment="1" applyProtection="1">
      <alignment horizontal="left" vertical="center" wrapText="1"/>
      <protection locked="0"/>
    </xf>
    <xf numFmtId="0" fontId="17" fillId="0" borderId="77" xfId="0" applyNumberFormat="1" applyFont="1" applyFill="1" applyBorder="1" applyAlignment="1" applyProtection="1">
      <alignment horizontal="left" vertical="center"/>
      <protection locked="0"/>
    </xf>
    <xf numFmtId="0" fontId="9" fillId="0" borderId="19" xfId="0" applyNumberFormat="1" applyFont="1" applyFill="1" applyBorder="1" applyAlignment="1" applyProtection="1">
      <alignment horizontal="center" vertical="center"/>
      <protection locked="0"/>
    </xf>
    <xf numFmtId="0" fontId="9" fillId="0" borderId="20" xfId="0" applyNumberFormat="1" applyFont="1" applyFill="1" applyBorder="1" applyAlignment="1" applyProtection="1">
      <alignment horizontal="left" vertical="center"/>
      <protection locked="0"/>
    </xf>
    <xf numFmtId="0" fontId="9" fillId="0" borderId="20" xfId="0" applyNumberFormat="1" applyFont="1" applyFill="1" applyBorder="1" applyAlignment="1" applyProtection="1">
      <alignment horizontal="center" vertical="center"/>
      <protection locked="0"/>
    </xf>
    <xf numFmtId="0" fontId="9" fillId="0" borderId="47" xfId="0" applyNumberFormat="1" applyFont="1" applyFill="1" applyBorder="1" applyAlignment="1" applyProtection="1">
      <alignment horizontal="center" vertical="center"/>
      <protection locked="0"/>
    </xf>
    <xf numFmtId="3" fontId="9" fillId="0" borderId="32" xfId="0" applyNumberFormat="1" applyFont="1" applyFill="1" applyBorder="1" applyAlignment="1" applyProtection="1">
      <alignment horizontal="right" vertical="center"/>
      <protection locked="0"/>
    </xf>
    <xf numFmtId="3" fontId="9" fillId="0" borderId="21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Font="1" applyAlignment="1">
      <alignment vertical="center"/>
    </xf>
    <xf numFmtId="0" fontId="10" fillId="0" borderId="23" xfId="0" applyNumberFormat="1" applyFont="1" applyFill="1" applyBorder="1" applyAlignment="1" applyProtection="1">
      <alignment horizontal="center" vertical="center"/>
      <protection locked="0"/>
    </xf>
    <xf numFmtId="0" fontId="9" fillId="0" borderId="27" xfId="0" applyNumberFormat="1" applyFont="1" applyFill="1" applyBorder="1" applyAlignment="1" applyProtection="1">
      <alignment horizontal="center" vertical="center"/>
      <protection locked="0"/>
    </xf>
    <xf numFmtId="0" fontId="11" fillId="0" borderId="20" xfId="0" applyFont="1" applyBorder="1" applyAlignment="1">
      <alignment vertical="center"/>
    </xf>
    <xf numFmtId="0" fontId="9" fillId="0" borderId="18" xfId="0" applyNumberFormat="1" applyFont="1" applyFill="1" applyBorder="1" applyAlignment="1" applyProtection="1">
      <alignment vertical="center" wrapText="1"/>
      <protection locked="0"/>
    </xf>
    <xf numFmtId="0" fontId="10" fillId="0" borderId="11" xfId="0" applyNumberFormat="1" applyFont="1" applyFill="1" applyBorder="1" applyAlignment="1" applyProtection="1">
      <alignment vertical="center" wrapText="1"/>
      <protection locked="0"/>
    </xf>
    <xf numFmtId="0" fontId="3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5" xfId="0" applyBorder="1" applyAlignment="1">
      <alignment horizontal="center" vertical="center" wrapText="1"/>
    </xf>
    <xf numFmtId="3" fontId="12" fillId="0" borderId="31" xfId="0" applyNumberFormat="1" applyFont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25" xfId="0" applyBorder="1" applyAlignment="1">
      <alignment/>
    </xf>
    <xf numFmtId="3" fontId="12" fillId="0" borderId="46" xfId="0" applyNumberFormat="1" applyFont="1" applyBorder="1" applyAlignment="1">
      <alignment horizontal="center" vertical="center"/>
    </xf>
    <xf numFmtId="0" fontId="3" fillId="0" borderId="79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53" xfId="0" applyBorder="1" applyAlignment="1">
      <alignment horizontal="center" vertical="center" wrapText="1"/>
    </xf>
    <xf numFmtId="0" fontId="4" fillId="0" borderId="32" xfId="0" applyFont="1" applyBorder="1" applyAlignment="1">
      <alignment vertical="center"/>
    </xf>
    <xf numFmtId="0" fontId="6" fillId="0" borderId="80" xfId="0" applyFont="1" applyBorder="1" applyAlignment="1">
      <alignment horizontal="center" vertical="center"/>
    </xf>
    <xf numFmtId="0" fontId="8" fillId="0" borderId="81" xfId="0" applyNumberFormat="1" applyFont="1" applyFill="1" applyBorder="1" applyAlignment="1" applyProtection="1">
      <alignment horizontal="center" vertical="center"/>
      <protection locked="0"/>
    </xf>
    <xf numFmtId="3" fontId="9" fillId="0" borderId="82" xfId="0" applyNumberFormat="1" applyFont="1" applyFill="1" applyBorder="1" applyAlignment="1" applyProtection="1">
      <alignment vertical="center"/>
      <protection locked="0"/>
    </xf>
    <xf numFmtId="3" fontId="9" fillId="0" borderId="83" xfId="0" applyNumberFormat="1" applyFont="1" applyFill="1" applyBorder="1" applyAlignment="1" applyProtection="1">
      <alignment vertical="center"/>
      <protection locked="0"/>
    </xf>
    <xf numFmtId="3" fontId="10" fillId="0" borderId="80" xfId="0" applyNumberFormat="1" applyFont="1" applyFill="1" applyBorder="1" applyAlignment="1" applyProtection="1">
      <alignment vertical="center"/>
      <protection locked="0"/>
    </xf>
    <xf numFmtId="3" fontId="10" fillId="0" borderId="84" xfId="0" applyNumberFormat="1" applyFont="1" applyFill="1" applyBorder="1" applyAlignment="1" applyProtection="1">
      <alignment vertical="center"/>
      <protection locked="0"/>
    </xf>
    <xf numFmtId="3" fontId="11" fillId="0" borderId="48" xfId="0" applyNumberFormat="1" applyFont="1" applyBorder="1" applyAlignment="1">
      <alignment vertical="center"/>
    </xf>
    <xf numFmtId="3" fontId="11" fillId="0" borderId="82" xfId="0" applyNumberFormat="1" applyFont="1" applyBorder="1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6"/>
  <sheetViews>
    <sheetView workbookViewId="0" topLeftCell="A1">
      <selection activeCell="D3" sqref="D3"/>
    </sheetView>
  </sheetViews>
  <sheetFormatPr defaultColWidth="9.00390625" defaultRowHeight="12.75"/>
  <cols>
    <col min="1" max="1" width="7.625" style="1" customWidth="1"/>
    <col min="2" max="2" width="34.75390625" style="1" customWidth="1"/>
    <col min="3" max="3" width="6.375" style="1" customWidth="1"/>
    <col min="4" max="4" width="12.75390625" style="1" customWidth="1"/>
    <col min="5" max="5" width="12.375" style="1" customWidth="1"/>
    <col min="6" max="6" width="11.625" style="1" customWidth="1"/>
    <col min="7" max="16384" width="10.00390625" style="1" customWidth="1"/>
  </cols>
  <sheetData>
    <row r="1" ht="15.75">
      <c r="D1" s="2" t="s">
        <v>0</v>
      </c>
    </row>
    <row r="2" spans="1:4" ht="10.5" customHeight="1">
      <c r="A2" s="3"/>
      <c r="B2" s="4"/>
      <c r="C2" s="5"/>
      <c r="D2" s="6" t="s">
        <v>103</v>
      </c>
    </row>
    <row r="3" spans="1:4" ht="12" customHeight="1">
      <c r="A3" s="3"/>
      <c r="B3" s="4"/>
      <c r="C3" s="5"/>
      <c r="D3" s="6" t="s">
        <v>1</v>
      </c>
    </row>
    <row r="4" spans="1:4" ht="14.25" customHeight="1">
      <c r="A4" s="3"/>
      <c r="B4" s="4"/>
      <c r="C4" s="5"/>
      <c r="D4" s="7" t="s">
        <v>69</v>
      </c>
    </row>
    <row r="5" spans="1:5" ht="18.75">
      <c r="A5" s="3"/>
      <c r="B5" s="4"/>
      <c r="C5" s="5"/>
      <c r="D5" s="5"/>
      <c r="E5" s="5"/>
    </row>
    <row r="6" spans="1:6" s="12" customFormat="1" ht="37.5">
      <c r="A6" s="8" t="s">
        <v>2</v>
      </c>
      <c r="B6" s="9"/>
      <c r="C6" s="10"/>
      <c r="D6" s="10"/>
      <c r="E6" s="10"/>
      <c r="F6" s="11"/>
    </row>
    <row r="7" spans="1:6" s="12" customFormat="1" ht="19.5" thickBot="1">
      <c r="A7" s="8"/>
      <c r="B7" s="9"/>
      <c r="C7" s="10"/>
      <c r="D7" s="10"/>
      <c r="E7" s="10"/>
      <c r="F7" s="13" t="s">
        <v>3</v>
      </c>
    </row>
    <row r="8" spans="1:6" s="17" customFormat="1" ht="21">
      <c r="A8" s="14" t="s">
        <v>4</v>
      </c>
      <c r="B8" s="243" t="s">
        <v>5</v>
      </c>
      <c r="C8" s="15" t="s">
        <v>6</v>
      </c>
      <c r="D8" s="122" t="s">
        <v>40</v>
      </c>
      <c r="E8" s="74" t="s">
        <v>7</v>
      </c>
      <c r="F8" s="16"/>
    </row>
    <row r="9" spans="1:6" s="17" customFormat="1" ht="15.75">
      <c r="A9" s="18" t="s">
        <v>8</v>
      </c>
      <c r="B9" s="244"/>
      <c r="C9" s="19" t="s">
        <v>9</v>
      </c>
      <c r="D9" s="123" t="s">
        <v>11</v>
      </c>
      <c r="E9" s="76" t="s">
        <v>10</v>
      </c>
      <c r="F9" s="20" t="s">
        <v>11</v>
      </c>
    </row>
    <row r="10" spans="1:6" s="24" customFormat="1" ht="12" thickBot="1">
      <c r="A10" s="21">
        <v>1</v>
      </c>
      <c r="B10" s="22">
        <v>2</v>
      </c>
      <c r="C10" s="22">
        <v>3</v>
      </c>
      <c r="D10" s="79">
        <v>4</v>
      </c>
      <c r="E10" s="80">
        <v>5</v>
      </c>
      <c r="F10" s="23">
        <v>6</v>
      </c>
    </row>
    <row r="11" spans="1:6" s="29" customFormat="1" ht="15.75" thickBot="1" thickTop="1">
      <c r="A11" s="25">
        <v>700</v>
      </c>
      <c r="B11" s="26" t="s">
        <v>66</v>
      </c>
      <c r="C11" s="27" t="s">
        <v>67</v>
      </c>
      <c r="D11" s="157"/>
      <c r="E11" s="153">
        <f>E12</f>
        <v>89100</v>
      </c>
      <c r="F11" s="28">
        <f>F12</f>
        <v>89100</v>
      </c>
    </row>
    <row r="12" spans="1:6" s="29" customFormat="1" ht="15" thickTop="1">
      <c r="A12" s="30">
        <v>70095</v>
      </c>
      <c r="B12" s="31" t="s">
        <v>13</v>
      </c>
      <c r="C12" s="32"/>
      <c r="D12" s="158"/>
      <c r="E12" s="154">
        <f>E14</f>
        <v>89100</v>
      </c>
      <c r="F12" s="33">
        <f>F13</f>
        <v>89100</v>
      </c>
    </row>
    <row r="13" spans="1:6" s="38" customFormat="1" ht="15">
      <c r="A13" s="34">
        <v>4300</v>
      </c>
      <c r="B13" s="35" t="s">
        <v>16</v>
      </c>
      <c r="C13" s="36"/>
      <c r="D13" s="159"/>
      <c r="E13" s="155"/>
      <c r="F13" s="37">
        <v>89100</v>
      </c>
    </row>
    <row r="14" spans="1:6" s="38" customFormat="1" ht="30.75" thickBot="1">
      <c r="A14" s="34">
        <v>6050</v>
      </c>
      <c r="B14" s="35" t="s">
        <v>48</v>
      </c>
      <c r="C14" s="36"/>
      <c r="D14" s="159"/>
      <c r="E14" s="155">
        <v>89100</v>
      </c>
      <c r="F14" s="37"/>
    </row>
    <row r="15" spans="1:6" s="29" customFormat="1" ht="15.75" thickBot="1" thickTop="1">
      <c r="A15" s="231">
        <v>750</v>
      </c>
      <c r="B15" s="232" t="s">
        <v>95</v>
      </c>
      <c r="C15" s="233" t="s">
        <v>53</v>
      </c>
      <c r="D15" s="234"/>
      <c r="E15" s="235">
        <f>E16</f>
        <v>3000</v>
      </c>
      <c r="F15" s="236">
        <f>F16</f>
        <v>3000</v>
      </c>
    </row>
    <row r="16" spans="1:6" s="29" customFormat="1" ht="15" thickTop="1">
      <c r="A16" s="30">
        <v>75023</v>
      </c>
      <c r="B16" s="31" t="s">
        <v>96</v>
      </c>
      <c r="C16" s="32"/>
      <c r="D16" s="158"/>
      <c r="E16" s="154">
        <f>E17</f>
        <v>3000</v>
      </c>
      <c r="F16" s="33">
        <f>F18</f>
        <v>3000</v>
      </c>
    </row>
    <row r="17" spans="1:6" s="38" customFormat="1" ht="15">
      <c r="A17" s="34">
        <v>4210</v>
      </c>
      <c r="B17" s="35" t="s">
        <v>14</v>
      </c>
      <c r="C17" s="36"/>
      <c r="D17" s="159"/>
      <c r="E17" s="155">
        <v>3000</v>
      </c>
      <c r="F17" s="37"/>
    </row>
    <row r="18" spans="1:6" s="38" customFormat="1" ht="30.75" thickBot="1">
      <c r="A18" s="34">
        <v>4240</v>
      </c>
      <c r="B18" s="35" t="s">
        <v>22</v>
      </c>
      <c r="C18" s="36"/>
      <c r="D18" s="159"/>
      <c r="E18" s="155"/>
      <c r="F18" s="37">
        <v>3000</v>
      </c>
    </row>
    <row r="19" spans="1:6" s="46" customFormat="1" ht="15.75" thickBot="1" thickTop="1">
      <c r="A19" s="42">
        <v>801</v>
      </c>
      <c r="B19" s="90" t="s">
        <v>17</v>
      </c>
      <c r="C19" s="91" t="s">
        <v>18</v>
      </c>
      <c r="D19" s="92"/>
      <c r="E19" s="93">
        <f>E20+E35+E52</f>
        <v>39838</v>
      </c>
      <c r="F19" s="94">
        <f>F20+F35+F52</f>
        <v>39838</v>
      </c>
    </row>
    <row r="20" spans="1:6" s="46" customFormat="1" ht="15" thickTop="1">
      <c r="A20" s="47">
        <v>80101</v>
      </c>
      <c r="B20" s="82" t="s">
        <v>74</v>
      </c>
      <c r="C20" s="83"/>
      <c r="D20" s="84"/>
      <c r="E20" s="85">
        <f>SUM(E21:E34)</f>
        <v>20750</v>
      </c>
      <c r="F20" s="86">
        <f>SUM(F21:F34)</f>
        <v>22240</v>
      </c>
    </row>
    <row r="21" spans="1:6" s="53" customFormat="1" ht="30">
      <c r="A21" s="48">
        <v>3020</v>
      </c>
      <c r="B21" s="50" t="s">
        <v>12</v>
      </c>
      <c r="C21" s="95"/>
      <c r="D21" s="87"/>
      <c r="E21" s="96">
        <v>2290</v>
      </c>
      <c r="F21" s="88"/>
    </row>
    <row r="22" spans="1:6" s="53" customFormat="1" ht="15">
      <c r="A22" s="48">
        <v>4140</v>
      </c>
      <c r="B22" s="52" t="s">
        <v>73</v>
      </c>
      <c r="C22" s="95"/>
      <c r="D22" s="87"/>
      <c r="E22" s="96">
        <v>1360</v>
      </c>
      <c r="F22" s="88"/>
    </row>
    <row r="23" spans="1:6" s="53" customFormat="1" ht="15">
      <c r="A23" s="48">
        <v>4170</v>
      </c>
      <c r="B23" s="52" t="s">
        <v>33</v>
      </c>
      <c r="C23" s="95"/>
      <c r="D23" s="87"/>
      <c r="E23" s="96">
        <v>80</v>
      </c>
      <c r="F23" s="88"/>
    </row>
    <row r="24" spans="1:6" s="53" customFormat="1" ht="15">
      <c r="A24" s="48">
        <v>4210</v>
      </c>
      <c r="B24" s="52" t="s">
        <v>14</v>
      </c>
      <c r="C24" s="95"/>
      <c r="D24" s="87"/>
      <c r="E24" s="96"/>
      <c r="F24" s="88">
        <v>5000</v>
      </c>
    </row>
    <row r="25" spans="1:6" s="53" customFormat="1" ht="15">
      <c r="A25" s="48">
        <v>4260</v>
      </c>
      <c r="B25" s="50" t="s">
        <v>23</v>
      </c>
      <c r="C25" s="95"/>
      <c r="D25" s="87"/>
      <c r="E25" s="96">
        <v>9320</v>
      </c>
      <c r="F25" s="88"/>
    </row>
    <row r="26" spans="1:6" s="53" customFormat="1" ht="15">
      <c r="A26" s="48">
        <v>4270</v>
      </c>
      <c r="B26" s="50" t="s">
        <v>42</v>
      </c>
      <c r="C26" s="95"/>
      <c r="D26" s="87"/>
      <c r="E26" s="96"/>
      <c r="F26" s="88">
        <v>9540</v>
      </c>
    </row>
    <row r="27" spans="1:6" s="53" customFormat="1" ht="15">
      <c r="A27" s="48">
        <v>4280</v>
      </c>
      <c r="B27" s="41" t="s">
        <v>24</v>
      </c>
      <c r="C27" s="95"/>
      <c r="D27" s="87"/>
      <c r="E27" s="96">
        <v>1400</v>
      </c>
      <c r="F27" s="88"/>
    </row>
    <row r="28" spans="1:6" s="53" customFormat="1" ht="15">
      <c r="A28" s="48">
        <v>4300</v>
      </c>
      <c r="B28" s="41" t="s">
        <v>16</v>
      </c>
      <c r="C28" s="95"/>
      <c r="D28" s="87"/>
      <c r="E28" s="96"/>
      <c r="F28" s="88">
        <v>3900</v>
      </c>
    </row>
    <row r="29" spans="1:6" s="53" customFormat="1" ht="15">
      <c r="A29" s="48">
        <v>4350</v>
      </c>
      <c r="B29" s="41" t="s">
        <v>83</v>
      </c>
      <c r="C29" s="95"/>
      <c r="D29" s="87"/>
      <c r="E29" s="96">
        <v>2500</v>
      </c>
      <c r="F29" s="88"/>
    </row>
    <row r="30" spans="1:6" s="53" customFormat="1" ht="29.25" customHeight="1">
      <c r="A30" s="48">
        <v>4370</v>
      </c>
      <c r="B30" s="41" t="s">
        <v>25</v>
      </c>
      <c r="C30" s="95"/>
      <c r="D30" s="87"/>
      <c r="E30" s="96">
        <v>1500</v>
      </c>
      <c r="F30" s="88"/>
    </row>
    <row r="31" spans="1:6" s="53" customFormat="1" ht="15">
      <c r="A31" s="48">
        <v>4410</v>
      </c>
      <c r="B31" s="52" t="s">
        <v>27</v>
      </c>
      <c r="C31" s="95"/>
      <c r="D31" s="87"/>
      <c r="E31" s="96">
        <v>800</v>
      </c>
      <c r="F31" s="88"/>
    </row>
    <row r="32" spans="1:6" s="53" customFormat="1" ht="30">
      <c r="A32" s="48">
        <v>4700</v>
      </c>
      <c r="B32" s="41" t="s">
        <v>29</v>
      </c>
      <c r="C32" s="95"/>
      <c r="D32" s="87"/>
      <c r="E32" s="96">
        <v>1000</v>
      </c>
      <c r="F32" s="88"/>
    </row>
    <row r="33" spans="1:6" s="53" customFormat="1" ht="45">
      <c r="A33" s="48">
        <v>4740</v>
      </c>
      <c r="B33" s="41" t="s">
        <v>15</v>
      </c>
      <c r="C33" s="95"/>
      <c r="D33" s="87"/>
      <c r="E33" s="96">
        <v>500</v>
      </c>
      <c r="F33" s="88"/>
    </row>
    <row r="34" spans="1:6" s="53" customFormat="1" ht="30">
      <c r="A34" s="54">
        <v>6050</v>
      </c>
      <c r="B34" s="55" t="s">
        <v>48</v>
      </c>
      <c r="C34" s="102"/>
      <c r="D34" s="103"/>
      <c r="E34" s="104"/>
      <c r="F34" s="105">
        <v>3800</v>
      </c>
    </row>
    <row r="35" spans="1:6" s="46" customFormat="1" ht="14.25">
      <c r="A35" s="39">
        <v>80110</v>
      </c>
      <c r="B35" s="97" t="s">
        <v>75</v>
      </c>
      <c r="C35" s="98"/>
      <c r="D35" s="99"/>
      <c r="E35" s="100">
        <f>SUM(E36:E51)</f>
        <v>13780</v>
      </c>
      <c r="F35" s="101">
        <f>SUM(F36:F51)</f>
        <v>12290</v>
      </c>
    </row>
    <row r="36" spans="1:6" s="53" customFormat="1" ht="30">
      <c r="A36" s="48">
        <v>3020</v>
      </c>
      <c r="B36" s="50" t="s">
        <v>12</v>
      </c>
      <c r="C36" s="95"/>
      <c r="D36" s="87"/>
      <c r="E36" s="96">
        <v>3780</v>
      </c>
      <c r="F36" s="88"/>
    </row>
    <row r="37" spans="1:6" s="53" customFormat="1" ht="15">
      <c r="A37" s="48">
        <v>4140</v>
      </c>
      <c r="B37" s="52" t="s">
        <v>73</v>
      </c>
      <c r="C37" s="95"/>
      <c r="D37" s="87"/>
      <c r="E37" s="96">
        <v>1330</v>
      </c>
      <c r="F37" s="88"/>
    </row>
    <row r="38" spans="1:6" s="53" customFormat="1" ht="15">
      <c r="A38" s="48">
        <v>4210</v>
      </c>
      <c r="B38" s="52" t="s">
        <v>14</v>
      </c>
      <c r="C38" s="95"/>
      <c r="D38" s="87"/>
      <c r="E38" s="96"/>
      <c r="F38" s="88">
        <v>6720</v>
      </c>
    </row>
    <row r="39" spans="1:6" s="53" customFormat="1" ht="15">
      <c r="A39" s="48">
        <v>4270</v>
      </c>
      <c r="B39" s="52" t="s">
        <v>42</v>
      </c>
      <c r="C39" s="95"/>
      <c r="D39" s="87"/>
      <c r="E39" s="96"/>
      <c r="F39" s="88">
        <v>570</v>
      </c>
    </row>
    <row r="40" spans="1:6" s="53" customFormat="1" ht="15">
      <c r="A40" s="48">
        <v>4280</v>
      </c>
      <c r="B40" s="41" t="s">
        <v>24</v>
      </c>
      <c r="C40" s="95"/>
      <c r="D40" s="87"/>
      <c r="E40" s="96">
        <v>580</v>
      </c>
      <c r="F40" s="88"/>
    </row>
    <row r="41" spans="1:6" s="53" customFormat="1" ht="15">
      <c r="A41" s="48">
        <v>4300</v>
      </c>
      <c r="B41" s="41" t="s">
        <v>16</v>
      </c>
      <c r="C41" s="95"/>
      <c r="D41" s="87"/>
      <c r="E41" s="96"/>
      <c r="F41" s="88">
        <v>1200</v>
      </c>
    </row>
    <row r="42" spans="1:6" s="53" customFormat="1" ht="29.25" customHeight="1">
      <c r="A42" s="48">
        <v>4360</v>
      </c>
      <c r="B42" s="41" t="s">
        <v>76</v>
      </c>
      <c r="C42" s="95"/>
      <c r="D42" s="87"/>
      <c r="E42" s="96"/>
      <c r="F42" s="88">
        <v>100</v>
      </c>
    </row>
    <row r="43" spans="1:6" s="53" customFormat="1" ht="28.5" customHeight="1">
      <c r="A43" s="48">
        <v>4370</v>
      </c>
      <c r="B43" s="41" t="s">
        <v>25</v>
      </c>
      <c r="C43" s="95"/>
      <c r="D43" s="87"/>
      <c r="E43" s="96">
        <v>2390</v>
      </c>
      <c r="F43" s="88"/>
    </row>
    <row r="44" spans="1:6" s="53" customFormat="1" ht="30">
      <c r="A44" s="48">
        <v>4390</v>
      </c>
      <c r="B44" s="52" t="s">
        <v>26</v>
      </c>
      <c r="C44" s="95"/>
      <c r="D44" s="87"/>
      <c r="E44" s="96">
        <v>3000</v>
      </c>
      <c r="F44" s="88"/>
    </row>
    <row r="45" spans="1:6" s="53" customFormat="1" ht="15">
      <c r="A45" s="48">
        <v>4410</v>
      </c>
      <c r="B45" s="52" t="s">
        <v>27</v>
      </c>
      <c r="C45" s="95"/>
      <c r="D45" s="87"/>
      <c r="E45" s="96">
        <v>1200</v>
      </c>
      <c r="F45" s="88"/>
    </row>
    <row r="46" spans="1:6" s="53" customFormat="1" ht="15">
      <c r="A46" s="48">
        <v>4420</v>
      </c>
      <c r="B46" s="52" t="s">
        <v>45</v>
      </c>
      <c r="C46" s="95"/>
      <c r="D46" s="87"/>
      <c r="E46" s="96">
        <v>500</v>
      </c>
      <c r="F46" s="88"/>
    </row>
    <row r="47" spans="1:6" s="53" customFormat="1" ht="15">
      <c r="A47" s="48">
        <v>4440</v>
      </c>
      <c r="B47" s="52" t="s">
        <v>28</v>
      </c>
      <c r="C47" s="95"/>
      <c r="D47" s="87"/>
      <c r="E47" s="96"/>
      <c r="F47" s="88">
        <v>1200</v>
      </c>
    </row>
    <row r="48" spans="1:6" s="53" customFormat="1" ht="30">
      <c r="A48" s="48">
        <v>4700</v>
      </c>
      <c r="B48" s="41" t="s">
        <v>29</v>
      </c>
      <c r="C48" s="95"/>
      <c r="D48" s="87"/>
      <c r="E48" s="96">
        <v>300</v>
      </c>
      <c r="F48" s="88"/>
    </row>
    <row r="49" spans="1:6" s="53" customFormat="1" ht="45">
      <c r="A49" s="48">
        <v>4740</v>
      </c>
      <c r="B49" s="41" t="s">
        <v>15</v>
      </c>
      <c r="C49" s="95"/>
      <c r="D49" s="87"/>
      <c r="E49" s="96">
        <v>700</v>
      </c>
      <c r="F49" s="88"/>
    </row>
    <row r="50" spans="1:6" s="53" customFormat="1" ht="30">
      <c r="A50" s="48">
        <v>4750</v>
      </c>
      <c r="B50" s="41" t="s">
        <v>43</v>
      </c>
      <c r="C50" s="95"/>
      <c r="D50" s="87"/>
      <c r="E50" s="96"/>
      <c r="F50" s="88">
        <v>1700</v>
      </c>
    </row>
    <row r="51" spans="1:6" s="53" customFormat="1" ht="30">
      <c r="A51" s="54">
        <v>6050</v>
      </c>
      <c r="B51" s="55" t="s">
        <v>48</v>
      </c>
      <c r="C51" s="102"/>
      <c r="D51" s="103"/>
      <c r="E51" s="104"/>
      <c r="F51" s="105">
        <v>800</v>
      </c>
    </row>
    <row r="52" spans="1:6" s="46" customFormat="1" ht="14.25">
      <c r="A52" s="39">
        <v>80195</v>
      </c>
      <c r="B52" s="97" t="s">
        <v>13</v>
      </c>
      <c r="C52" s="98"/>
      <c r="D52" s="99"/>
      <c r="E52" s="100">
        <f>E53+E57</f>
        <v>5308</v>
      </c>
      <c r="F52" s="101">
        <f>F53+F57</f>
        <v>5308</v>
      </c>
    </row>
    <row r="53" spans="1:6" s="188" customFormat="1" ht="42.75">
      <c r="A53" s="182"/>
      <c r="B53" s="189" t="s">
        <v>77</v>
      </c>
      <c r="C53" s="184"/>
      <c r="D53" s="185"/>
      <c r="E53" s="186">
        <f>E54+E55+E56</f>
        <v>3300</v>
      </c>
      <c r="F53" s="187">
        <f>F54+F55+F56</f>
        <v>3300</v>
      </c>
    </row>
    <row r="54" spans="1:6" s="53" customFormat="1" ht="15">
      <c r="A54" s="48">
        <v>4300</v>
      </c>
      <c r="B54" s="41" t="s">
        <v>16</v>
      </c>
      <c r="C54" s="95"/>
      <c r="D54" s="87"/>
      <c r="E54" s="96"/>
      <c r="F54" s="88">
        <v>3000</v>
      </c>
    </row>
    <row r="55" spans="1:6" s="53" customFormat="1" ht="15">
      <c r="A55" s="48">
        <v>4410</v>
      </c>
      <c r="B55" s="52" t="s">
        <v>27</v>
      </c>
      <c r="C55" s="95"/>
      <c r="D55" s="87"/>
      <c r="E55" s="96"/>
      <c r="F55" s="88">
        <v>300</v>
      </c>
    </row>
    <row r="56" spans="1:6" s="53" customFormat="1" ht="30">
      <c r="A56" s="48">
        <v>4750</v>
      </c>
      <c r="B56" s="41" t="s">
        <v>43</v>
      </c>
      <c r="C56" s="95"/>
      <c r="D56" s="87"/>
      <c r="E56" s="96">
        <v>3300</v>
      </c>
      <c r="F56" s="88"/>
    </row>
    <row r="57" spans="1:6" s="188" customFormat="1" ht="14.25">
      <c r="A57" s="182"/>
      <c r="B57" s="183" t="s">
        <v>78</v>
      </c>
      <c r="C57" s="184"/>
      <c r="D57" s="185"/>
      <c r="E57" s="186">
        <f>E58+E59</f>
        <v>2008</v>
      </c>
      <c r="F57" s="187">
        <f>F58+F59</f>
        <v>2008</v>
      </c>
    </row>
    <row r="58" spans="1:6" s="53" customFormat="1" ht="30">
      <c r="A58" s="48">
        <v>4300</v>
      </c>
      <c r="B58" s="41" t="s">
        <v>79</v>
      </c>
      <c r="C58" s="95"/>
      <c r="D58" s="87"/>
      <c r="E58" s="96">
        <v>2008</v>
      </c>
      <c r="F58" s="88"/>
    </row>
    <row r="59" spans="1:6" s="53" customFormat="1" ht="30.75" thickBot="1">
      <c r="A59" s="48">
        <v>4300</v>
      </c>
      <c r="B59" s="41" t="s">
        <v>80</v>
      </c>
      <c r="C59" s="95"/>
      <c r="D59" s="87"/>
      <c r="E59" s="96"/>
      <c r="F59" s="88">
        <v>2008</v>
      </c>
    </row>
    <row r="60" spans="1:6" ht="30" thickBot="1" thickTop="1">
      <c r="A60" s="42">
        <v>854</v>
      </c>
      <c r="B60" s="43" t="s">
        <v>35</v>
      </c>
      <c r="C60" s="44" t="s">
        <v>18</v>
      </c>
      <c r="D60" s="92">
        <f>D61</f>
        <v>70000</v>
      </c>
      <c r="E60" s="93">
        <f>E61+E67+E72</f>
        <v>42900</v>
      </c>
      <c r="F60" s="45">
        <f>F61+F67+F72</f>
        <v>80150</v>
      </c>
    </row>
    <row r="61" spans="1:6" ht="16.5" thickTop="1">
      <c r="A61" s="58">
        <v>85415</v>
      </c>
      <c r="B61" s="59" t="s">
        <v>36</v>
      </c>
      <c r="C61" s="56"/>
      <c r="D61" s="160">
        <f>D63</f>
        <v>70000</v>
      </c>
      <c r="E61" s="156">
        <f>SUM(E64:E66)</f>
        <v>32750</v>
      </c>
      <c r="F61" s="57">
        <f>SUM(F64:F66)</f>
        <v>70000</v>
      </c>
    </row>
    <row r="62" spans="1:6" ht="15.75">
      <c r="A62" s="192"/>
      <c r="B62" s="204" t="s">
        <v>89</v>
      </c>
      <c r="C62" s="205"/>
      <c r="D62" s="206"/>
      <c r="E62" s="193"/>
      <c r="F62" s="194"/>
    </row>
    <row r="63" spans="1:6" ht="45">
      <c r="A63" s="51">
        <v>2030</v>
      </c>
      <c r="B63" s="61" t="s">
        <v>63</v>
      </c>
      <c r="C63" s="36"/>
      <c r="D63" s="161">
        <v>70000</v>
      </c>
      <c r="E63" s="155"/>
      <c r="F63" s="37"/>
    </row>
    <row r="64" spans="1:6" ht="15.75">
      <c r="A64" s="51">
        <v>4010</v>
      </c>
      <c r="B64" s="52" t="s">
        <v>19</v>
      </c>
      <c r="C64" s="36"/>
      <c r="D64" s="159"/>
      <c r="E64" s="155">
        <v>27500</v>
      </c>
      <c r="F64" s="37">
        <v>58810</v>
      </c>
    </row>
    <row r="65" spans="1:6" ht="15.75">
      <c r="A65" s="51">
        <v>4110</v>
      </c>
      <c r="B65" s="52" t="s">
        <v>20</v>
      </c>
      <c r="C65" s="36"/>
      <c r="D65" s="159"/>
      <c r="E65" s="155">
        <v>4650</v>
      </c>
      <c r="F65" s="37">
        <v>9830</v>
      </c>
    </row>
    <row r="66" spans="1:6" ht="15.75">
      <c r="A66" s="51">
        <v>4120</v>
      </c>
      <c r="B66" s="52" t="s">
        <v>21</v>
      </c>
      <c r="C66" s="36"/>
      <c r="D66" s="159"/>
      <c r="E66" s="155">
        <v>600</v>
      </c>
      <c r="F66" s="37">
        <v>1360</v>
      </c>
    </row>
    <row r="67" spans="1:6" s="195" customFormat="1" ht="15.75">
      <c r="A67" s="209">
        <v>85417</v>
      </c>
      <c r="B67" s="210" t="s">
        <v>81</v>
      </c>
      <c r="C67" s="196"/>
      <c r="D67" s="197"/>
      <c r="E67" s="156">
        <f>SUM(E68:E71)</f>
        <v>1000</v>
      </c>
      <c r="F67" s="57">
        <f>SUM(F68:F71)</f>
        <v>1000</v>
      </c>
    </row>
    <row r="68" spans="1:6" ht="15.75">
      <c r="A68" s="48">
        <v>4210</v>
      </c>
      <c r="B68" s="110" t="s">
        <v>14</v>
      </c>
      <c r="C68" s="190"/>
      <c r="D68" s="191"/>
      <c r="E68" s="155"/>
      <c r="F68" s="37">
        <v>600</v>
      </c>
    </row>
    <row r="69" spans="1:6" ht="15.75">
      <c r="A69" s="48">
        <v>4350</v>
      </c>
      <c r="B69" s="41" t="s">
        <v>82</v>
      </c>
      <c r="C69" s="190"/>
      <c r="D69" s="191"/>
      <c r="E69" s="155"/>
      <c r="F69" s="37">
        <v>200</v>
      </c>
    </row>
    <row r="70" spans="1:6" ht="28.5" customHeight="1">
      <c r="A70" s="48">
        <v>4360</v>
      </c>
      <c r="B70" s="41" t="s">
        <v>76</v>
      </c>
      <c r="C70" s="190"/>
      <c r="D70" s="191"/>
      <c r="E70" s="155"/>
      <c r="F70" s="37">
        <v>200</v>
      </c>
    </row>
    <row r="71" spans="1:6" ht="45">
      <c r="A71" s="48">
        <v>4370</v>
      </c>
      <c r="B71" s="41" t="s">
        <v>25</v>
      </c>
      <c r="C71" s="190"/>
      <c r="D71" s="191"/>
      <c r="E71" s="155">
        <v>1000</v>
      </c>
      <c r="F71" s="37"/>
    </row>
    <row r="72" spans="1:6" ht="15.75">
      <c r="A72" s="239">
        <v>85495</v>
      </c>
      <c r="B72" s="241" t="s">
        <v>13</v>
      </c>
      <c r="C72" s="56"/>
      <c r="D72" s="197"/>
      <c r="E72" s="156">
        <f>E73</f>
        <v>9150</v>
      </c>
      <c r="F72" s="57">
        <f>F74</f>
        <v>9150</v>
      </c>
    </row>
    <row r="73" spans="1:6" ht="30">
      <c r="A73" s="238">
        <v>4010</v>
      </c>
      <c r="B73" s="41" t="s">
        <v>102</v>
      </c>
      <c r="C73" s="36"/>
      <c r="D73" s="191"/>
      <c r="E73" s="155">
        <v>9150</v>
      </c>
      <c r="F73" s="37"/>
    </row>
    <row r="74" spans="1:6" ht="30.75" thickBot="1">
      <c r="A74" s="238">
        <v>4300</v>
      </c>
      <c r="B74" s="242" t="s">
        <v>80</v>
      </c>
      <c r="C74" s="36"/>
      <c r="D74" s="191"/>
      <c r="E74" s="155"/>
      <c r="F74" s="37">
        <v>9150</v>
      </c>
    </row>
    <row r="75" spans="1:6" ht="18" thickBot="1" thickTop="1">
      <c r="A75" s="62"/>
      <c r="B75" s="63" t="s">
        <v>37</v>
      </c>
      <c r="C75" s="240"/>
      <c r="D75" s="143">
        <f>D60+D11</f>
        <v>70000</v>
      </c>
      <c r="E75" s="152">
        <f>E11+E15+E60+E19</f>
        <v>174838</v>
      </c>
      <c r="F75" s="65">
        <f>F11+F15+F60+F19</f>
        <v>212088</v>
      </c>
    </row>
    <row r="76" spans="1:6" ht="18.75" thickBot="1" thickTop="1">
      <c r="A76" s="67"/>
      <c r="B76" s="68" t="s">
        <v>38</v>
      </c>
      <c r="C76" s="68"/>
      <c r="D76" s="162"/>
      <c r="E76" s="245">
        <f>F75-E75</f>
        <v>37250</v>
      </c>
      <c r="F76" s="246"/>
    </row>
    <row r="77" ht="16.5" thickTop="1"/>
  </sheetData>
  <mergeCells count="2">
    <mergeCell ref="B8:B9"/>
    <mergeCell ref="E76:F76"/>
  </mergeCells>
  <printOptions/>
  <pageMargins left="0.75" right="0.75" top="1" bottom="1" header="0.5" footer="0.5"/>
  <pageSetup firstPageNumber="4" useFirstPageNumber="1" horizontalDpi="300" verticalDpi="300" orientation="portrait" paperSize="9" r:id="rId1"/>
  <headerFooter alignWithMargins="0">
    <oddHeader>&amp;C&amp;"Times New Roman,Normalny"&amp;P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102"/>
  <sheetViews>
    <sheetView workbookViewId="0" topLeftCell="A1">
      <selection activeCell="F100" sqref="F100"/>
    </sheetView>
  </sheetViews>
  <sheetFormatPr defaultColWidth="9.00390625" defaultRowHeight="12.75"/>
  <cols>
    <col min="1" max="1" width="7.625" style="0" customWidth="1"/>
    <col min="2" max="2" width="45.875" style="0" customWidth="1"/>
    <col min="3" max="3" width="6.625" style="0" customWidth="1"/>
    <col min="4" max="4" width="12.00390625" style="0" customWidth="1"/>
    <col min="5" max="5" width="11.25390625" style="0" customWidth="1"/>
  </cols>
  <sheetData>
    <row r="1" spans="1:3" ht="15.75">
      <c r="A1" s="12"/>
      <c r="B1" s="12"/>
      <c r="C1" s="2" t="s">
        <v>39</v>
      </c>
    </row>
    <row r="2" spans="1:3" ht="12" customHeight="1">
      <c r="A2" s="70"/>
      <c r="B2" s="71"/>
      <c r="C2" s="6" t="s">
        <v>103</v>
      </c>
    </row>
    <row r="3" spans="1:3" ht="14.25" customHeight="1">
      <c r="A3" s="70"/>
      <c r="B3" s="71"/>
      <c r="C3" s="6" t="s">
        <v>1</v>
      </c>
    </row>
    <row r="4" spans="1:3" ht="13.5" customHeight="1">
      <c r="A4" s="70"/>
      <c r="B4" s="71"/>
      <c r="C4" s="7" t="s">
        <v>69</v>
      </c>
    </row>
    <row r="5" spans="1:5" ht="18.75">
      <c r="A5" s="70"/>
      <c r="B5" s="71"/>
      <c r="C5" s="71"/>
      <c r="D5" s="10"/>
      <c r="E5" s="10"/>
    </row>
    <row r="6" spans="1:5" ht="37.5">
      <c r="A6" s="8" t="s">
        <v>88</v>
      </c>
      <c r="B6" s="9"/>
      <c r="C6" s="9"/>
      <c r="D6" s="10"/>
      <c r="E6" s="10"/>
    </row>
    <row r="7" spans="1:5" ht="19.5" thickBot="1">
      <c r="A7" s="8"/>
      <c r="B7" s="9"/>
      <c r="C7" s="9"/>
      <c r="D7" s="10"/>
      <c r="E7" s="72" t="s">
        <v>3</v>
      </c>
    </row>
    <row r="8" spans="1:5" ht="38.25">
      <c r="A8" s="73" t="s">
        <v>4</v>
      </c>
      <c r="B8" s="243" t="s">
        <v>5</v>
      </c>
      <c r="C8" s="15" t="s">
        <v>6</v>
      </c>
      <c r="D8" s="74" t="s">
        <v>7</v>
      </c>
      <c r="E8" s="16"/>
    </row>
    <row r="9" spans="1:5" ht="12.75">
      <c r="A9" s="75" t="s">
        <v>8</v>
      </c>
      <c r="B9" s="247"/>
      <c r="C9" s="19" t="s">
        <v>9</v>
      </c>
      <c r="D9" s="76" t="s">
        <v>10</v>
      </c>
      <c r="E9" s="77" t="s">
        <v>11</v>
      </c>
    </row>
    <row r="10" spans="1:5" s="46" customFormat="1" ht="13.5" thickBot="1">
      <c r="A10" s="21">
        <v>1</v>
      </c>
      <c r="B10" s="78">
        <v>2</v>
      </c>
      <c r="C10" s="22">
        <v>3</v>
      </c>
      <c r="D10" s="80">
        <v>4</v>
      </c>
      <c r="E10" s="81">
        <v>5</v>
      </c>
    </row>
    <row r="11" spans="1:5" s="219" customFormat="1" ht="16.5" thickBot="1" thickTop="1">
      <c r="A11" s="217">
        <v>600</v>
      </c>
      <c r="B11" s="220" t="s">
        <v>90</v>
      </c>
      <c r="C11" s="218" t="s">
        <v>67</v>
      </c>
      <c r="D11" s="225">
        <f>D12</f>
        <v>2515000</v>
      </c>
      <c r="E11" s="227">
        <f>E12</f>
        <v>2515000</v>
      </c>
    </row>
    <row r="12" spans="1:5" s="219" customFormat="1" ht="15.75" thickTop="1">
      <c r="A12" s="182">
        <v>60015</v>
      </c>
      <c r="B12" s="221" t="s">
        <v>91</v>
      </c>
      <c r="C12" s="222"/>
      <c r="D12" s="186">
        <f>D14+D16</f>
        <v>2515000</v>
      </c>
      <c r="E12" s="187">
        <f>E15</f>
        <v>2515000</v>
      </c>
    </row>
    <row r="13" spans="1:5" s="89" customFormat="1" ht="15">
      <c r="A13" s="133">
        <v>6050</v>
      </c>
      <c r="B13" s="223" t="s">
        <v>48</v>
      </c>
      <c r="C13" s="60"/>
      <c r="D13" s="180"/>
      <c r="E13" s="181"/>
    </row>
    <row r="14" spans="1:5" s="89" customFormat="1" ht="15">
      <c r="A14" s="48"/>
      <c r="B14" s="228" t="s">
        <v>94</v>
      </c>
      <c r="C14" s="49"/>
      <c r="D14" s="96">
        <v>2510000</v>
      </c>
      <c r="E14" s="88"/>
    </row>
    <row r="15" spans="1:5" s="89" customFormat="1" ht="60">
      <c r="A15" s="48"/>
      <c r="B15" s="229" t="s">
        <v>92</v>
      </c>
      <c r="C15" s="49"/>
      <c r="D15" s="96"/>
      <c r="E15" s="88">
        <v>2515000</v>
      </c>
    </row>
    <row r="16" spans="1:5" s="89" customFormat="1" ht="15.75" thickBot="1">
      <c r="A16" s="116"/>
      <c r="B16" s="230" t="s">
        <v>93</v>
      </c>
      <c r="C16" s="216"/>
      <c r="D16" s="226">
        <v>5000</v>
      </c>
      <c r="E16" s="224"/>
    </row>
    <row r="17" spans="1:5" s="46" customFormat="1" ht="15.75" thickBot="1" thickTop="1">
      <c r="A17" s="42">
        <v>801</v>
      </c>
      <c r="B17" s="90" t="s">
        <v>17</v>
      </c>
      <c r="C17" s="151" t="s">
        <v>18</v>
      </c>
      <c r="D17" s="93">
        <f>D18+D22+D38+D48+D58+D67</f>
        <v>89262</v>
      </c>
      <c r="E17" s="94">
        <f>E18+E22+E38+E48+E58+E67</f>
        <v>89262</v>
      </c>
    </row>
    <row r="18" spans="1:5" s="46" customFormat="1" ht="15" thickTop="1">
      <c r="A18" s="47">
        <v>80102</v>
      </c>
      <c r="B18" s="82" t="s">
        <v>41</v>
      </c>
      <c r="C18" s="130"/>
      <c r="D18" s="85"/>
      <c r="E18" s="86">
        <f>SUM(E19:E21)</f>
        <v>4600</v>
      </c>
    </row>
    <row r="19" spans="1:5" s="53" customFormat="1" ht="15">
      <c r="A19" s="48">
        <v>4210</v>
      </c>
      <c r="B19" s="50" t="s">
        <v>14</v>
      </c>
      <c r="C19" s="211"/>
      <c r="D19" s="96"/>
      <c r="E19" s="88">
        <v>2300</v>
      </c>
    </row>
    <row r="20" spans="1:5" s="53" customFormat="1" ht="15">
      <c r="A20" s="48">
        <v>4300</v>
      </c>
      <c r="B20" s="41" t="s">
        <v>16</v>
      </c>
      <c r="C20" s="211"/>
      <c r="D20" s="96"/>
      <c r="E20" s="88">
        <v>1200</v>
      </c>
    </row>
    <row r="21" spans="1:5" s="53" customFormat="1" ht="30">
      <c r="A21" s="48">
        <v>4750</v>
      </c>
      <c r="B21" s="41" t="s">
        <v>43</v>
      </c>
      <c r="C21" s="211"/>
      <c r="D21" s="96"/>
      <c r="E21" s="88">
        <v>1100</v>
      </c>
    </row>
    <row r="22" spans="1:5" s="53" customFormat="1" ht="14.25">
      <c r="A22" s="39">
        <v>80120</v>
      </c>
      <c r="B22" s="97" t="s">
        <v>44</v>
      </c>
      <c r="C22" s="149"/>
      <c r="D22" s="100">
        <f>SUM(D23:D37)</f>
        <v>34396</v>
      </c>
      <c r="E22" s="101">
        <f>SUM(E24:E37)</f>
        <v>26096</v>
      </c>
    </row>
    <row r="23" spans="1:5" s="237" customFormat="1" ht="30">
      <c r="A23" s="48">
        <v>2540</v>
      </c>
      <c r="B23" s="50" t="s">
        <v>99</v>
      </c>
      <c r="C23" s="211"/>
      <c r="D23" s="96">
        <v>7900</v>
      </c>
      <c r="E23" s="88"/>
    </row>
    <row r="24" spans="1:5" s="53" customFormat="1" ht="15">
      <c r="A24" s="48">
        <v>3020</v>
      </c>
      <c r="B24" s="50" t="s">
        <v>12</v>
      </c>
      <c r="C24" s="211"/>
      <c r="D24" s="96">
        <v>1500</v>
      </c>
      <c r="E24" s="88"/>
    </row>
    <row r="25" spans="1:5" s="53" customFormat="1" ht="15">
      <c r="A25" s="48">
        <v>4260</v>
      </c>
      <c r="B25" s="50" t="s">
        <v>23</v>
      </c>
      <c r="C25" s="211"/>
      <c r="D25" s="96">
        <v>11896</v>
      </c>
      <c r="E25" s="88"/>
    </row>
    <row r="26" spans="1:5" s="53" customFormat="1" ht="15">
      <c r="A26" s="48">
        <v>4270</v>
      </c>
      <c r="B26" s="50" t="s">
        <v>42</v>
      </c>
      <c r="C26" s="211"/>
      <c r="D26" s="96"/>
      <c r="E26" s="88">
        <v>1500</v>
      </c>
    </row>
    <row r="27" spans="1:5" s="53" customFormat="1" ht="15">
      <c r="A27" s="48">
        <v>4280</v>
      </c>
      <c r="B27" s="41" t="s">
        <v>24</v>
      </c>
      <c r="C27" s="211"/>
      <c r="D27" s="96"/>
      <c r="E27" s="88">
        <v>600</v>
      </c>
    </row>
    <row r="28" spans="1:5" s="53" customFormat="1" ht="15">
      <c r="A28" s="48">
        <v>4300</v>
      </c>
      <c r="B28" s="41" t="s">
        <v>16</v>
      </c>
      <c r="C28" s="211"/>
      <c r="D28" s="96"/>
      <c r="E28" s="88"/>
    </row>
    <row r="29" spans="1:5" s="53" customFormat="1" ht="15">
      <c r="A29" s="48">
        <v>4350</v>
      </c>
      <c r="B29" s="41" t="s">
        <v>82</v>
      </c>
      <c r="C29" s="211"/>
      <c r="D29" s="96"/>
      <c r="E29" s="88">
        <v>600</v>
      </c>
    </row>
    <row r="30" spans="1:5" s="53" customFormat="1" ht="30">
      <c r="A30" s="48">
        <v>4360</v>
      </c>
      <c r="B30" s="41" t="s">
        <v>76</v>
      </c>
      <c r="C30" s="211"/>
      <c r="D30" s="96"/>
      <c r="E30" s="88">
        <v>100</v>
      </c>
    </row>
    <row r="31" spans="1:5" s="53" customFormat="1" ht="30">
      <c r="A31" s="48">
        <v>4370</v>
      </c>
      <c r="B31" s="41" t="s">
        <v>25</v>
      </c>
      <c r="C31" s="211"/>
      <c r="D31" s="96">
        <v>3600</v>
      </c>
      <c r="E31" s="88"/>
    </row>
    <row r="32" spans="1:5" s="53" customFormat="1" ht="30">
      <c r="A32" s="48">
        <v>4390</v>
      </c>
      <c r="B32" s="50" t="s">
        <v>26</v>
      </c>
      <c r="C32" s="211"/>
      <c r="D32" s="96">
        <v>5000</v>
      </c>
      <c r="E32" s="88"/>
    </row>
    <row r="33" spans="1:5" s="53" customFormat="1" ht="15">
      <c r="A33" s="48">
        <v>4440</v>
      </c>
      <c r="B33" s="52" t="s">
        <v>28</v>
      </c>
      <c r="C33" s="211"/>
      <c r="D33" s="96"/>
      <c r="E33" s="88">
        <v>5496</v>
      </c>
    </row>
    <row r="34" spans="1:5" s="53" customFormat="1" ht="30">
      <c r="A34" s="48">
        <v>4700</v>
      </c>
      <c r="B34" s="41" t="s">
        <v>29</v>
      </c>
      <c r="C34" s="211"/>
      <c r="D34" s="96">
        <v>3000</v>
      </c>
      <c r="E34" s="88"/>
    </row>
    <row r="35" spans="1:5" s="53" customFormat="1" ht="30">
      <c r="A35" s="48">
        <v>4740</v>
      </c>
      <c r="B35" s="41" t="s">
        <v>15</v>
      </c>
      <c r="C35" s="211"/>
      <c r="D35" s="96">
        <v>1500</v>
      </c>
      <c r="E35" s="88"/>
    </row>
    <row r="36" spans="1:5" s="53" customFormat="1" ht="30">
      <c r="A36" s="48">
        <v>4750</v>
      </c>
      <c r="B36" s="41" t="s">
        <v>43</v>
      </c>
      <c r="C36" s="211"/>
      <c r="D36" s="96"/>
      <c r="E36" s="88">
        <v>800</v>
      </c>
    </row>
    <row r="37" spans="1:5" s="53" customFormat="1" ht="15">
      <c r="A37" s="54">
        <v>6050</v>
      </c>
      <c r="B37" s="55" t="s">
        <v>48</v>
      </c>
      <c r="C37" s="212"/>
      <c r="D37" s="104"/>
      <c r="E37" s="105">
        <v>17000</v>
      </c>
    </row>
    <row r="38" spans="1:5" s="53" customFormat="1" ht="14.25">
      <c r="A38" s="106">
        <v>80123</v>
      </c>
      <c r="B38" s="107" t="s">
        <v>46</v>
      </c>
      <c r="C38" s="147"/>
      <c r="D38" s="108">
        <f>SUM(D39:D47)</f>
        <v>7710</v>
      </c>
      <c r="E38" s="109">
        <f>SUM(E39:E47)</f>
        <v>7710</v>
      </c>
    </row>
    <row r="39" spans="1:5" s="53" customFormat="1" ht="15">
      <c r="A39" s="48">
        <v>3020</v>
      </c>
      <c r="B39" s="50" t="s">
        <v>12</v>
      </c>
      <c r="C39" s="213"/>
      <c r="D39" s="198">
        <v>2400</v>
      </c>
      <c r="E39" s="199"/>
    </row>
    <row r="40" spans="1:5" s="53" customFormat="1" ht="15">
      <c r="A40" s="48">
        <v>4210</v>
      </c>
      <c r="B40" s="50" t="s">
        <v>14</v>
      </c>
      <c r="C40" s="140"/>
      <c r="D40" s="155"/>
      <c r="E40" s="200">
        <v>4310</v>
      </c>
    </row>
    <row r="41" spans="1:5" s="53" customFormat="1" ht="15">
      <c r="A41" s="48">
        <v>4280</v>
      </c>
      <c r="B41" s="41" t="s">
        <v>24</v>
      </c>
      <c r="C41" s="140"/>
      <c r="D41" s="155"/>
      <c r="E41" s="200">
        <v>1000</v>
      </c>
    </row>
    <row r="42" spans="1:5" s="53" customFormat="1" ht="15">
      <c r="A42" s="48">
        <v>4300</v>
      </c>
      <c r="B42" s="41" t="s">
        <v>16</v>
      </c>
      <c r="C42" s="140"/>
      <c r="D42" s="155"/>
      <c r="E42" s="200">
        <v>2400</v>
      </c>
    </row>
    <row r="43" spans="1:5" s="53" customFormat="1" ht="15">
      <c r="A43" s="48">
        <v>4350</v>
      </c>
      <c r="B43" s="41" t="s">
        <v>82</v>
      </c>
      <c r="C43" s="140"/>
      <c r="D43" s="155">
        <v>2000</v>
      </c>
      <c r="E43" s="200"/>
    </row>
    <row r="44" spans="1:5" s="53" customFormat="1" ht="30">
      <c r="A44" s="48">
        <v>4360</v>
      </c>
      <c r="B44" s="41" t="s">
        <v>76</v>
      </c>
      <c r="C44" s="140"/>
      <c r="D44" s="155">
        <v>310</v>
      </c>
      <c r="E44" s="200"/>
    </row>
    <row r="45" spans="1:5" s="53" customFormat="1" ht="30">
      <c r="A45" s="48">
        <v>4370</v>
      </c>
      <c r="B45" s="41" t="s">
        <v>25</v>
      </c>
      <c r="C45" s="211"/>
      <c r="D45" s="96">
        <v>1000</v>
      </c>
      <c r="E45" s="88"/>
    </row>
    <row r="46" spans="1:5" s="53" customFormat="1" ht="15">
      <c r="A46" s="48">
        <v>4410</v>
      </c>
      <c r="B46" s="52" t="s">
        <v>27</v>
      </c>
      <c r="C46" s="211"/>
      <c r="D46" s="96">
        <v>1000</v>
      </c>
      <c r="E46" s="88"/>
    </row>
    <row r="47" spans="1:5" s="53" customFormat="1" ht="30">
      <c r="A47" s="48">
        <v>4700</v>
      </c>
      <c r="B47" s="41" t="s">
        <v>29</v>
      </c>
      <c r="C47" s="211"/>
      <c r="D47" s="96">
        <v>1000</v>
      </c>
      <c r="E47" s="88"/>
    </row>
    <row r="48" spans="1:5" s="53" customFormat="1" ht="14.25">
      <c r="A48" s="39">
        <v>80130</v>
      </c>
      <c r="B48" s="97" t="s">
        <v>47</v>
      </c>
      <c r="C48" s="149"/>
      <c r="D48" s="100">
        <f>SUM(D49:D57)</f>
        <v>24026</v>
      </c>
      <c r="E48" s="101">
        <f>SUM(E49:E57)</f>
        <v>35016</v>
      </c>
    </row>
    <row r="49" spans="1:5" s="53" customFormat="1" ht="15">
      <c r="A49" s="48">
        <v>3020</v>
      </c>
      <c r="B49" s="50" t="s">
        <v>12</v>
      </c>
      <c r="C49" s="140"/>
      <c r="D49" s="155">
        <v>3300</v>
      </c>
      <c r="E49" s="200"/>
    </row>
    <row r="50" spans="1:5" s="53" customFormat="1" ht="15">
      <c r="A50" s="48">
        <v>4210</v>
      </c>
      <c r="B50" s="50" t="s">
        <v>14</v>
      </c>
      <c r="C50" s="140"/>
      <c r="D50" s="155"/>
      <c r="E50" s="200">
        <v>25016</v>
      </c>
    </row>
    <row r="51" spans="1:5" s="53" customFormat="1" ht="15">
      <c r="A51" s="48">
        <v>4280</v>
      </c>
      <c r="B51" s="41" t="s">
        <v>24</v>
      </c>
      <c r="C51" s="140"/>
      <c r="D51" s="155"/>
      <c r="E51" s="200">
        <v>2200</v>
      </c>
    </row>
    <row r="52" spans="1:5" s="53" customFormat="1" ht="15">
      <c r="A52" s="48">
        <v>4300</v>
      </c>
      <c r="B52" s="41" t="s">
        <v>16</v>
      </c>
      <c r="C52" s="140"/>
      <c r="D52" s="155"/>
      <c r="E52" s="200">
        <v>7800</v>
      </c>
    </row>
    <row r="53" spans="1:5" s="53" customFormat="1" ht="30">
      <c r="A53" s="48">
        <v>4370</v>
      </c>
      <c r="B53" s="41" t="s">
        <v>25</v>
      </c>
      <c r="C53" s="140"/>
      <c r="D53" s="155">
        <v>2700</v>
      </c>
      <c r="E53" s="200"/>
    </row>
    <row r="54" spans="1:5" s="53" customFormat="1" ht="15">
      <c r="A54" s="48">
        <v>4410</v>
      </c>
      <c r="B54" s="52" t="s">
        <v>27</v>
      </c>
      <c r="C54" s="211"/>
      <c r="D54" s="155">
        <v>3000</v>
      </c>
      <c r="E54" s="200"/>
    </row>
    <row r="55" spans="1:5" s="53" customFormat="1" ht="15">
      <c r="A55" s="48">
        <v>4440</v>
      </c>
      <c r="B55" s="52" t="s">
        <v>28</v>
      </c>
      <c r="C55" s="211"/>
      <c r="D55" s="155">
        <v>2500</v>
      </c>
      <c r="E55" s="200"/>
    </row>
    <row r="56" spans="1:5" s="53" customFormat="1" ht="30">
      <c r="A56" s="48">
        <v>4700</v>
      </c>
      <c r="B56" s="41" t="s">
        <v>29</v>
      </c>
      <c r="C56" s="211"/>
      <c r="D56" s="155">
        <v>2626</v>
      </c>
      <c r="E56" s="200"/>
    </row>
    <row r="57" spans="1:5" s="53" customFormat="1" ht="15">
      <c r="A57" s="48">
        <v>6050</v>
      </c>
      <c r="B57" s="50" t="s">
        <v>84</v>
      </c>
      <c r="C57" s="211"/>
      <c r="D57" s="155">
        <v>9900</v>
      </c>
      <c r="E57" s="200"/>
    </row>
    <row r="58" spans="1:5" s="53" customFormat="1" ht="14.25">
      <c r="A58" s="39">
        <v>80146</v>
      </c>
      <c r="B58" s="97" t="s">
        <v>32</v>
      </c>
      <c r="C58" s="149"/>
      <c r="D58" s="100">
        <f>SUM(D59:D66)</f>
        <v>9070</v>
      </c>
      <c r="E58" s="101">
        <f>SUM(E59:E66)</f>
        <v>5040</v>
      </c>
    </row>
    <row r="59" spans="1:5" s="53" customFormat="1" ht="15">
      <c r="A59" s="48">
        <v>4010</v>
      </c>
      <c r="B59" s="52" t="s">
        <v>19</v>
      </c>
      <c r="C59" s="211"/>
      <c r="D59" s="96">
        <v>700</v>
      </c>
      <c r="E59" s="88"/>
    </row>
    <row r="60" spans="1:5" s="53" customFormat="1" ht="15">
      <c r="A60" s="48">
        <v>4110</v>
      </c>
      <c r="B60" s="52" t="s">
        <v>20</v>
      </c>
      <c r="C60" s="211"/>
      <c r="D60" s="96">
        <v>170</v>
      </c>
      <c r="E60" s="88"/>
    </row>
    <row r="61" spans="1:5" s="53" customFormat="1" ht="15">
      <c r="A61" s="48">
        <v>4120</v>
      </c>
      <c r="B61" s="52" t="s">
        <v>21</v>
      </c>
      <c r="C61" s="211"/>
      <c r="D61" s="96"/>
      <c r="E61" s="88">
        <v>40</v>
      </c>
    </row>
    <row r="62" spans="1:5" s="53" customFormat="1" ht="15">
      <c r="A62" s="48">
        <v>4210</v>
      </c>
      <c r="B62" s="50" t="s">
        <v>14</v>
      </c>
      <c r="C62" s="211"/>
      <c r="D62" s="96"/>
      <c r="E62" s="88">
        <v>2500</v>
      </c>
    </row>
    <row r="63" spans="1:5" s="53" customFormat="1" ht="15">
      <c r="A63" s="48">
        <v>4410</v>
      </c>
      <c r="B63" s="52" t="s">
        <v>27</v>
      </c>
      <c r="C63" s="211"/>
      <c r="D63" s="96">
        <v>4700</v>
      </c>
      <c r="E63" s="88"/>
    </row>
    <row r="64" spans="1:5" s="53" customFormat="1" ht="30">
      <c r="A64" s="48">
        <v>4700</v>
      </c>
      <c r="B64" s="41" t="s">
        <v>29</v>
      </c>
      <c r="C64" s="211"/>
      <c r="D64" s="96">
        <v>3500</v>
      </c>
      <c r="E64" s="88"/>
    </row>
    <row r="65" spans="1:5" s="53" customFormat="1" ht="30">
      <c r="A65" s="48">
        <v>4740</v>
      </c>
      <c r="B65" s="41" t="s">
        <v>15</v>
      </c>
      <c r="C65" s="211"/>
      <c r="D65" s="96"/>
      <c r="E65" s="88">
        <v>1500</v>
      </c>
    </row>
    <row r="66" spans="1:5" s="53" customFormat="1" ht="30">
      <c r="A66" s="48">
        <v>4750</v>
      </c>
      <c r="B66" s="41" t="s">
        <v>43</v>
      </c>
      <c r="C66" s="211"/>
      <c r="D66" s="96"/>
      <c r="E66" s="88">
        <v>1000</v>
      </c>
    </row>
    <row r="67" spans="1:5" s="46" customFormat="1" ht="14.25">
      <c r="A67" s="39">
        <v>80195</v>
      </c>
      <c r="B67" s="97" t="s">
        <v>13</v>
      </c>
      <c r="C67" s="214"/>
      <c r="D67" s="100">
        <f>SUM(D68:D75)</f>
        <v>14060</v>
      </c>
      <c r="E67" s="101">
        <f>SUM(E68:E75)</f>
        <v>10800</v>
      </c>
    </row>
    <row r="68" spans="1:5" s="89" customFormat="1" ht="17.25" customHeight="1">
      <c r="A68" s="201">
        <v>4010</v>
      </c>
      <c r="B68" s="202" t="s">
        <v>19</v>
      </c>
      <c r="C68" s="215"/>
      <c r="D68" s="180"/>
      <c r="E68" s="181">
        <v>700</v>
      </c>
    </row>
    <row r="69" spans="1:5" s="89" customFormat="1" ht="17.25" customHeight="1">
      <c r="A69" s="238">
        <v>4110</v>
      </c>
      <c r="B69" s="110" t="s">
        <v>20</v>
      </c>
      <c r="C69" s="112"/>
      <c r="D69" s="96"/>
      <c r="E69" s="88">
        <v>95</v>
      </c>
    </row>
    <row r="70" spans="1:5" s="89" customFormat="1" ht="17.25" customHeight="1">
      <c r="A70" s="238">
        <v>4120</v>
      </c>
      <c r="B70" s="110" t="s">
        <v>21</v>
      </c>
      <c r="C70" s="112"/>
      <c r="D70" s="96"/>
      <c r="E70" s="88">
        <v>605</v>
      </c>
    </row>
    <row r="71" spans="1:5" s="89" customFormat="1" ht="17.25" customHeight="1">
      <c r="A71" s="238">
        <v>4170</v>
      </c>
      <c r="B71" s="110" t="s">
        <v>100</v>
      </c>
      <c r="C71" s="112"/>
      <c r="D71" s="96"/>
      <c r="E71" s="88">
        <v>9000</v>
      </c>
    </row>
    <row r="72" spans="1:5" s="89" customFormat="1" ht="17.25" customHeight="1">
      <c r="A72" s="48">
        <v>4300</v>
      </c>
      <c r="B72" s="41" t="s">
        <v>101</v>
      </c>
      <c r="C72" s="112"/>
      <c r="D72" s="96">
        <v>1800</v>
      </c>
      <c r="E72" s="88"/>
    </row>
    <row r="73" spans="1:5" s="89" customFormat="1" ht="18" customHeight="1">
      <c r="A73" s="48">
        <v>4300</v>
      </c>
      <c r="B73" s="41" t="s">
        <v>97</v>
      </c>
      <c r="C73" s="112"/>
      <c r="D73" s="96"/>
      <c r="E73" s="88">
        <v>400</v>
      </c>
    </row>
    <row r="74" spans="1:5" s="89" customFormat="1" ht="16.5" customHeight="1">
      <c r="A74" s="48">
        <v>4300</v>
      </c>
      <c r="B74" s="41" t="s">
        <v>98</v>
      </c>
      <c r="C74" s="112"/>
      <c r="D74" s="96">
        <v>9490</v>
      </c>
      <c r="E74" s="88"/>
    </row>
    <row r="75" spans="1:5" s="89" customFormat="1" ht="21" customHeight="1" thickBot="1">
      <c r="A75" s="48">
        <v>4300</v>
      </c>
      <c r="B75" s="41" t="s">
        <v>85</v>
      </c>
      <c r="C75" s="112"/>
      <c r="D75" s="96">
        <v>2770</v>
      </c>
      <c r="E75" s="88"/>
    </row>
    <row r="76" spans="1:5" s="89" customFormat="1" ht="15.75" thickBot="1" thickTop="1">
      <c r="A76" s="42">
        <v>854</v>
      </c>
      <c r="B76" s="114" t="s">
        <v>35</v>
      </c>
      <c r="C76" s="44" t="s">
        <v>18</v>
      </c>
      <c r="D76" s="93">
        <f>D77+D80+D99</f>
        <v>12200</v>
      </c>
      <c r="E76" s="94">
        <f>E77+E80+E99+E94</f>
        <v>44950</v>
      </c>
    </row>
    <row r="77" spans="1:5" s="89" customFormat="1" ht="15" thickTop="1">
      <c r="A77" s="39">
        <v>85403</v>
      </c>
      <c r="B77" s="40" t="s">
        <v>49</v>
      </c>
      <c r="C77" s="115"/>
      <c r="D77" s="100">
        <f>SUM(D78:D79)</f>
        <v>2300</v>
      </c>
      <c r="E77" s="101">
        <f>SUM(E78:E79)</f>
        <v>2300</v>
      </c>
    </row>
    <row r="78" spans="1:5" s="89" customFormat="1" ht="15">
      <c r="A78" s="48">
        <v>4210</v>
      </c>
      <c r="B78" s="50" t="s">
        <v>14</v>
      </c>
      <c r="C78" s="112"/>
      <c r="D78" s="96">
        <v>2300</v>
      </c>
      <c r="E78" s="88"/>
    </row>
    <row r="79" spans="1:5" s="89" customFormat="1" ht="15">
      <c r="A79" s="48">
        <v>4440</v>
      </c>
      <c r="B79" s="52" t="s">
        <v>28</v>
      </c>
      <c r="C79" s="112"/>
      <c r="D79" s="96"/>
      <c r="E79" s="88">
        <v>2300</v>
      </c>
    </row>
    <row r="80" spans="1:5" s="89" customFormat="1" ht="28.5">
      <c r="A80" s="39">
        <v>85406</v>
      </c>
      <c r="B80" s="40" t="s">
        <v>50</v>
      </c>
      <c r="C80" s="115"/>
      <c r="D80" s="100">
        <f>SUM(D81:D93)</f>
        <v>9900</v>
      </c>
      <c r="E80" s="101">
        <f>SUM(E81:E93)</f>
        <v>9700</v>
      </c>
    </row>
    <row r="81" spans="1:5" s="89" customFormat="1" ht="15">
      <c r="A81" s="48">
        <v>3020</v>
      </c>
      <c r="B81" s="50" t="s">
        <v>12</v>
      </c>
      <c r="C81" s="112"/>
      <c r="D81" s="96">
        <v>1500</v>
      </c>
      <c r="E81" s="88"/>
    </row>
    <row r="82" spans="1:5" s="89" customFormat="1" ht="15">
      <c r="A82" s="48">
        <v>4040</v>
      </c>
      <c r="B82" s="52" t="s">
        <v>87</v>
      </c>
      <c r="C82" s="112"/>
      <c r="D82" s="96">
        <v>200</v>
      </c>
      <c r="E82" s="88"/>
    </row>
    <row r="83" spans="1:5" s="89" customFormat="1" ht="15">
      <c r="A83" s="48">
        <v>4140</v>
      </c>
      <c r="B83" s="52" t="s">
        <v>73</v>
      </c>
      <c r="C83" s="112"/>
      <c r="D83" s="96"/>
      <c r="E83" s="88">
        <v>2900</v>
      </c>
    </row>
    <row r="84" spans="1:5" s="89" customFormat="1" ht="15">
      <c r="A84" s="48">
        <v>4260</v>
      </c>
      <c r="B84" s="52" t="s">
        <v>23</v>
      </c>
      <c r="C84" s="112"/>
      <c r="D84" s="96">
        <v>2000</v>
      </c>
      <c r="E84" s="88"/>
    </row>
    <row r="85" spans="1:5" s="89" customFormat="1" ht="15">
      <c r="A85" s="48">
        <v>4280</v>
      </c>
      <c r="B85" s="52" t="s">
        <v>24</v>
      </c>
      <c r="C85" s="112"/>
      <c r="D85" s="96"/>
      <c r="E85" s="88">
        <v>500</v>
      </c>
    </row>
    <row r="86" spans="1:5" s="89" customFormat="1" ht="15">
      <c r="A86" s="48">
        <v>4300</v>
      </c>
      <c r="B86" s="52" t="s">
        <v>16</v>
      </c>
      <c r="C86" s="112"/>
      <c r="D86" s="96"/>
      <c r="E86" s="88">
        <v>4500</v>
      </c>
    </row>
    <row r="87" spans="1:5" s="89" customFormat="1" ht="15">
      <c r="A87" s="48">
        <v>4350</v>
      </c>
      <c r="B87" s="41" t="s">
        <v>82</v>
      </c>
      <c r="C87" s="112"/>
      <c r="D87" s="96">
        <v>600</v>
      </c>
      <c r="E87" s="88"/>
    </row>
    <row r="88" spans="1:5" s="89" customFormat="1" ht="25.5">
      <c r="A88" s="48">
        <v>4370</v>
      </c>
      <c r="B88" s="203" t="s">
        <v>25</v>
      </c>
      <c r="C88" s="112"/>
      <c r="D88" s="96">
        <v>3000</v>
      </c>
      <c r="E88" s="88"/>
    </row>
    <row r="89" spans="1:5" s="89" customFormat="1" ht="30">
      <c r="A89" s="48">
        <v>4390</v>
      </c>
      <c r="B89" s="52" t="s">
        <v>26</v>
      </c>
      <c r="C89" s="112"/>
      <c r="D89" s="96">
        <v>900</v>
      </c>
      <c r="E89" s="88"/>
    </row>
    <row r="90" spans="1:5" s="89" customFormat="1" ht="15">
      <c r="A90" s="48">
        <v>4410</v>
      </c>
      <c r="B90" s="52" t="s">
        <v>27</v>
      </c>
      <c r="C90" s="112"/>
      <c r="D90" s="96">
        <v>400</v>
      </c>
      <c r="E90" s="88"/>
    </row>
    <row r="91" spans="1:5" s="89" customFormat="1" ht="30">
      <c r="A91" s="48">
        <v>4700</v>
      </c>
      <c r="B91" s="41" t="s">
        <v>29</v>
      </c>
      <c r="C91" s="112"/>
      <c r="D91" s="96">
        <v>1000</v>
      </c>
      <c r="E91" s="88"/>
    </row>
    <row r="92" spans="1:5" s="89" customFormat="1" ht="30">
      <c r="A92" s="48">
        <v>4740</v>
      </c>
      <c r="B92" s="41" t="s">
        <v>15</v>
      </c>
      <c r="C92" s="112"/>
      <c r="D92" s="96">
        <v>300</v>
      </c>
      <c r="E92" s="88"/>
    </row>
    <row r="93" spans="1:5" s="89" customFormat="1" ht="30">
      <c r="A93" s="48">
        <v>4750</v>
      </c>
      <c r="B93" s="41" t="s">
        <v>43</v>
      </c>
      <c r="C93" s="112"/>
      <c r="D93" s="96"/>
      <c r="E93" s="88">
        <v>1800</v>
      </c>
    </row>
    <row r="94" spans="1:5" s="89" customFormat="1" ht="14.25">
      <c r="A94" s="58">
        <v>85415</v>
      </c>
      <c r="B94" s="59" t="s">
        <v>36</v>
      </c>
      <c r="C94" s="207"/>
      <c r="D94" s="156"/>
      <c r="E94" s="208">
        <f>E95</f>
        <v>32750</v>
      </c>
    </row>
    <row r="95" spans="1:5" s="89" customFormat="1" ht="15">
      <c r="A95" s="192"/>
      <c r="B95" s="204" t="s">
        <v>89</v>
      </c>
      <c r="C95" s="112"/>
      <c r="D95" s="96"/>
      <c r="E95" s="88">
        <f>E96+E97+E98</f>
        <v>32750</v>
      </c>
    </row>
    <row r="96" spans="1:5" s="89" customFormat="1" ht="15">
      <c r="A96" s="51">
        <v>4010</v>
      </c>
      <c r="B96" s="52" t="s">
        <v>19</v>
      </c>
      <c r="C96" s="112"/>
      <c r="D96" s="96"/>
      <c r="E96" s="88">
        <v>27500</v>
      </c>
    </row>
    <row r="97" spans="1:5" s="89" customFormat="1" ht="15">
      <c r="A97" s="51">
        <v>4110</v>
      </c>
      <c r="B97" s="52" t="s">
        <v>20</v>
      </c>
      <c r="C97" s="112"/>
      <c r="D97" s="96"/>
      <c r="E97" s="88">
        <v>4650</v>
      </c>
    </row>
    <row r="98" spans="1:5" s="89" customFormat="1" ht="15">
      <c r="A98" s="51">
        <v>4120</v>
      </c>
      <c r="B98" s="52" t="s">
        <v>21</v>
      </c>
      <c r="C98" s="112"/>
      <c r="D98" s="96"/>
      <c r="E98" s="88">
        <v>600</v>
      </c>
    </row>
    <row r="99" spans="1:5" s="89" customFormat="1" ht="14.25">
      <c r="A99" s="39">
        <v>85495</v>
      </c>
      <c r="B99" s="40" t="s">
        <v>13</v>
      </c>
      <c r="C99" s="115"/>
      <c r="D99" s="100"/>
      <c r="E99" s="101">
        <f>E100</f>
        <v>200</v>
      </c>
    </row>
    <row r="100" spans="1:5" s="89" customFormat="1" ht="30.75" thickBot="1">
      <c r="A100" s="116">
        <v>4010</v>
      </c>
      <c r="B100" s="52" t="s">
        <v>86</v>
      </c>
      <c r="C100" s="117"/>
      <c r="D100" s="96"/>
      <c r="E100" s="88">
        <v>200</v>
      </c>
    </row>
    <row r="101" spans="1:5" ht="17.25" thickBot="1" thickTop="1">
      <c r="A101" s="118"/>
      <c r="B101" s="119" t="s">
        <v>37</v>
      </c>
      <c r="C101" s="251"/>
      <c r="D101" s="120">
        <f>D11+D17+D76</f>
        <v>2616462</v>
      </c>
      <c r="E101" s="121">
        <f>E11+E17+E76</f>
        <v>2649212</v>
      </c>
    </row>
    <row r="102" spans="1:5" s="69" customFormat="1" ht="18.75" thickBot="1" thickTop="1">
      <c r="A102" s="67"/>
      <c r="B102" s="68" t="s">
        <v>38</v>
      </c>
      <c r="C102" s="68"/>
      <c r="D102" s="248">
        <f>E101-D101</f>
        <v>32750</v>
      </c>
      <c r="E102" s="246"/>
    </row>
    <row r="103" ht="13.5" thickTop="1"/>
  </sheetData>
  <mergeCells count="2">
    <mergeCell ref="B8:B9"/>
    <mergeCell ref="D102:E102"/>
  </mergeCells>
  <printOptions horizontalCentered="1"/>
  <pageMargins left="0.7874015748031497" right="0.7874015748031497" top="0.984251968503937" bottom="0.7086614173228347" header="0.5118110236220472" footer="0.5118110236220472"/>
  <pageSetup firstPageNumber="7" useFirstPageNumber="1" horizontalDpi="300" verticalDpi="300" orientation="portrait" paperSize="9" r:id="rId1"/>
  <headerFooter alignWithMargins="0">
    <oddHeader>&amp;C&amp;"Times New Roman,Normalny"&amp;P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23"/>
  <sheetViews>
    <sheetView workbookViewId="0" topLeftCell="A1">
      <selection activeCell="G21" sqref="G21"/>
    </sheetView>
  </sheetViews>
  <sheetFormatPr defaultColWidth="9.00390625" defaultRowHeight="12.75"/>
  <cols>
    <col min="1" max="1" width="7.625" style="0" customWidth="1"/>
    <col min="2" max="2" width="37.75390625" style="0" customWidth="1"/>
    <col min="3" max="3" width="6.625" style="0" customWidth="1"/>
    <col min="4" max="4" width="12.375" style="0" customWidth="1"/>
    <col min="5" max="5" width="11.875" style="0" customWidth="1"/>
    <col min="6" max="6" width="10.875" style="0" customWidth="1"/>
  </cols>
  <sheetData>
    <row r="1" spans="1:4" ht="15.75">
      <c r="A1" s="12"/>
      <c r="B1" s="12"/>
      <c r="C1" s="12"/>
      <c r="D1" s="2" t="s">
        <v>51</v>
      </c>
    </row>
    <row r="2" spans="1:4" ht="13.5" customHeight="1">
      <c r="A2" s="70"/>
      <c r="B2" s="71"/>
      <c r="C2" s="71"/>
      <c r="D2" s="6" t="s">
        <v>103</v>
      </c>
    </row>
    <row r="3" spans="1:4" ht="13.5" customHeight="1">
      <c r="A3" s="70"/>
      <c r="B3" s="71"/>
      <c r="C3" s="71"/>
      <c r="D3" s="6" t="s">
        <v>1</v>
      </c>
    </row>
    <row r="4" spans="1:4" ht="13.5" customHeight="1">
      <c r="A4" s="70"/>
      <c r="B4" s="71"/>
      <c r="C4" s="71"/>
      <c r="D4" s="7" t="s">
        <v>69</v>
      </c>
    </row>
    <row r="5" spans="1:6" ht="30" customHeight="1">
      <c r="A5" s="70"/>
      <c r="B5" s="71"/>
      <c r="C5" s="71"/>
      <c r="D5" s="10"/>
      <c r="E5" s="10"/>
      <c r="F5" s="10"/>
    </row>
    <row r="6" spans="1:6" ht="56.25">
      <c r="A6" s="8" t="s">
        <v>72</v>
      </c>
      <c r="B6" s="9"/>
      <c r="C6" s="9"/>
      <c r="D6" s="10"/>
      <c r="E6" s="10"/>
      <c r="F6" s="10"/>
    </row>
    <row r="7" spans="1:6" ht="36" customHeight="1" thickBot="1">
      <c r="A7" s="8"/>
      <c r="B7" s="9"/>
      <c r="C7" s="9"/>
      <c r="D7" s="72"/>
      <c r="E7" s="72"/>
      <c r="F7" s="72" t="s">
        <v>3</v>
      </c>
    </row>
    <row r="8" spans="1:6" ht="33" customHeight="1">
      <c r="A8" s="73" t="s">
        <v>4</v>
      </c>
      <c r="B8" s="249" t="s">
        <v>5</v>
      </c>
      <c r="C8" s="15" t="s">
        <v>6</v>
      </c>
      <c r="D8" s="122" t="s">
        <v>40</v>
      </c>
      <c r="E8" s="16" t="s">
        <v>7</v>
      </c>
      <c r="F8" s="16"/>
    </row>
    <row r="9" spans="1:6" ht="14.25" customHeight="1">
      <c r="A9" s="75" t="s">
        <v>8</v>
      </c>
      <c r="B9" s="250"/>
      <c r="C9" s="19" t="s">
        <v>9</v>
      </c>
      <c r="D9" s="123" t="s">
        <v>11</v>
      </c>
      <c r="E9" s="252" t="s">
        <v>10</v>
      </c>
      <c r="F9" s="77" t="s">
        <v>11</v>
      </c>
    </row>
    <row r="10" spans="1:6" s="46" customFormat="1" ht="13.5" thickBot="1">
      <c r="A10" s="21">
        <v>1</v>
      </c>
      <c r="B10" s="78">
        <v>2</v>
      </c>
      <c r="C10" s="22">
        <v>3</v>
      </c>
      <c r="D10" s="124">
        <v>4</v>
      </c>
      <c r="E10" s="253">
        <v>5</v>
      </c>
      <c r="F10" s="81">
        <v>6</v>
      </c>
    </row>
    <row r="11" spans="1:6" s="46" customFormat="1" ht="62.25" customHeight="1" thickBot="1" thickTop="1">
      <c r="A11" s="42">
        <v>751</v>
      </c>
      <c r="B11" s="125" t="s">
        <v>52</v>
      </c>
      <c r="C11" s="126" t="s">
        <v>53</v>
      </c>
      <c r="D11" s="127">
        <f>D12</f>
        <v>58815</v>
      </c>
      <c r="E11" s="254">
        <f>E12</f>
        <v>0</v>
      </c>
      <c r="F11" s="128">
        <f>F12</f>
        <v>58815</v>
      </c>
    </row>
    <row r="12" spans="1:6" s="46" customFormat="1" ht="19.5" customHeight="1" thickTop="1">
      <c r="A12" s="47">
        <v>75108</v>
      </c>
      <c r="B12" s="129" t="s">
        <v>54</v>
      </c>
      <c r="C12" s="130"/>
      <c r="D12" s="131">
        <f>D13</f>
        <v>58815</v>
      </c>
      <c r="E12" s="255">
        <f>SUM(E13:E14)</f>
        <v>0</v>
      </c>
      <c r="F12" s="132">
        <f>SUM(F13:F14)</f>
        <v>58815</v>
      </c>
    </row>
    <row r="13" spans="1:6" s="89" customFormat="1" ht="60.75" customHeight="1">
      <c r="A13" s="133">
        <v>2010</v>
      </c>
      <c r="B13" s="134" t="s">
        <v>55</v>
      </c>
      <c r="C13" s="60"/>
      <c r="D13" s="135">
        <v>58815</v>
      </c>
      <c r="E13" s="256"/>
      <c r="F13" s="136"/>
    </row>
    <row r="14" spans="1:6" s="89" customFormat="1" ht="18.75" customHeight="1" thickBot="1">
      <c r="A14" s="48">
        <v>3030</v>
      </c>
      <c r="B14" s="61" t="s">
        <v>68</v>
      </c>
      <c r="C14" s="49"/>
      <c r="D14" s="137"/>
      <c r="E14" s="257"/>
      <c r="F14" s="138">
        <v>58815</v>
      </c>
    </row>
    <row r="15" spans="1:6" s="69" customFormat="1" ht="15.75" thickBot="1" thickTop="1">
      <c r="A15" s="42">
        <v>852</v>
      </c>
      <c r="B15" s="125" t="s">
        <v>30</v>
      </c>
      <c r="C15" s="151" t="s">
        <v>31</v>
      </c>
      <c r="D15" s="127"/>
      <c r="E15" s="254">
        <f>E16</f>
        <v>99300</v>
      </c>
      <c r="F15" s="128">
        <f>F16</f>
        <v>99300</v>
      </c>
    </row>
    <row r="16" spans="1:6" s="69" customFormat="1" ht="15" thickTop="1">
      <c r="A16" s="47">
        <v>85203</v>
      </c>
      <c r="B16" s="129" t="s">
        <v>64</v>
      </c>
      <c r="C16" s="130"/>
      <c r="D16" s="131"/>
      <c r="E16" s="255">
        <f>SUM(E17:E21)</f>
        <v>99300</v>
      </c>
      <c r="F16" s="132">
        <f>SUM(F17:F21)</f>
        <v>99300</v>
      </c>
    </row>
    <row r="17" spans="1:6" s="69" customFormat="1" ht="45">
      <c r="A17" s="48">
        <v>2820</v>
      </c>
      <c r="B17" s="150" t="s">
        <v>65</v>
      </c>
      <c r="C17" s="60"/>
      <c r="D17" s="135"/>
      <c r="E17" s="256"/>
      <c r="F17" s="136">
        <v>99300</v>
      </c>
    </row>
    <row r="18" spans="1:6" s="69" customFormat="1" ht="15">
      <c r="A18" s="48">
        <v>4210</v>
      </c>
      <c r="B18" s="111" t="s">
        <v>14</v>
      </c>
      <c r="C18" s="49"/>
      <c r="D18" s="137"/>
      <c r="E18" s="257">
        <v>50000</v>
      </c>
      <c r="F18" s="138"/>
    </row>
    <row r="19" spans="1:6" s="69" customFormat="1" ht="15">
      <c r="A19" s="48">
        <v>4270</v>
      </c>
      <c r="B19" s="50" t="s">
        <v>42</v>
      </c>
      <c r="C19" s="49"/>
      <c r="D19" s="137"/>
      <c r="E19" s="257">
        <v>9900</v>
      </c>
      <c r="F19" s="138"/>
    </row>
    <row r="20" spans="1:6" s="69" customFormat="1" ht="15">
      <c r="A20" s="48">
        <v>4300</v>
      </c>
      <c r="B20" s="111" t="s">
        <v>16</v>
      </c>
      <c r="C20" s="49"/>
      <c r="D20" s="137"/>
      <c r="E20" s="257">
        <v>29400</v>
      </c>
      <c r="F20" s="138"/>
    </row>
    <row r="21" spans="1:6" s="69" customFormat="1" ht="30.75" thickBot="1">
      <c r="A21" s="48">
        <v>6060</v>
      </c>
      <c r="B21" s="150" t="s">
        <v>34</v>
      </c>
      <c r="C21" s="140"/>
      <c r="D21" s="137"/>
      <c r="E21" s="257">
        <v>10000</v>
      </c>
      <c r="F21" s="138"/>
    </row>
    <row r="22" spans="1:6" s="66" customFormat="1" ht="25.5" customHeight="1" thickBot="1" thickTop="1">
      <c r="A22" s="62"/>
      <c r="B22" s="63" t="s">
        <v>37</v>
      </c>
      <c r="C22" s="64"/>
      <c r="D22" s="143">
        <f>D11</f>
        <v>58815</v>
      </c>
      <c r="E22" s="259">
        <f>E15+E11</f>
        <v>99300</v>
      </c>
      <c r="F22" s="258">
        <f>F11+F15</f>
        <v>158115</v>
      </c>
    </row>
    <row r="23" spans="1:6" s="69" customFormat="1" ht="18.75" thickBot="1" thickTop="1">
      <c r="A23" s="67"/>
      <c r="B23" s="68" t="s">
        <v>38</v>
      </c>
      <c r="C23" s="68"/>
      <c r="D23" s="68"/>
      <c r="E23" s="248">
        <f>F22-E22</f>
        <v>58815</v>
      </c>
      <c r="F23" s="246"/>
    </row>
    <row r="24" ht="13.5" thickTop="1"/>
  </sheetData>
  <mergeCells count="2">
    <mergeCell ref="B8:B9"/>
    <mergeCell ref="E23:F23"/>
  </mergeCells>
  <printOptions/>
  <pageMargins left="0.75" right="0.75" top="1" bottom="1" header="0.5" footer="0.5"/>
  <pageSetup firstPageNumber="10" useFirstPageNumber="1" horizontalDpi="300" verticalDpi="300" orientation="portrait" paperSize="9" r:id="rId1"/>
  <headerFooter alignWithMargins="0">
    <oddHeader>&amp;C&amp;"Times New Roman,Normalny"&amp;P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24"/>
  <sheetViews>
    <sheetView tabSelected="1" workbookViewId="0" topLeftCell="A1">
      <selection activeCell="D3" sqref="D3"/>
    </sheetView>
  </sheetViews>
  <sheetFormatPr defaultColWidth="9.00390625" defaultRowHeight="12.75"/>
  <cols>
    <col min="1" max="1" width="7.625" style="0" customWidth="1"/>
    <col min="2" max="2" width="37.75390625" style="0" customWidth="1"/>
    <col min="3" max="3" width="6.625" style="0" customWidth="1"/>
    <col min="4" max="4" width="15.375" style="0" customWidth="1"/>
    <col min="5" max="5" width="16.375" style="0" customWidth="1"/>
  </cols>
  <sheetData>
    <row r="1" spans="1:4" ht="15.75">
      <c r="A1" s="12"/>
      <c r="B1" s="12"/>
      <c r="C1" s="12"/>
      <c r="D1" s="2" t="s">
        <v>56</v>
      </c>
    </row>
    <row r="2" spans="1:4" ht="13.5" customHeight="1">
      <c r="A2" s="70"/>
      <c r="B2" s="71"/>
      <c r="C2" s="71"/>
      <c r="D2" s="6" t="s">
        <v>103</v>
      </c>
    </row>
    <row r="3" spans="1:4" ht="13.5" customHeight="1">
      <c r="A3" s="70"/>
      <c r="B3" s="71"/>
      <c r="C3" s="71"/>
      <c r="D3" s="6" t="s">
        <v>1</v>
      </c>
    </row>
    <row r="4" spans="1:4" ht="13.5" customHeight="1">
      <c r="A4" s="70"/>
      <c r="B4" s="71"/>
      <c r="C4" s="71"/>
      <c r="D4" s="7" t="s">
        <v>70</v>
      </c>
    </row>
    <row r="5" spans="1:5" ht="30" customHeight="1">
      <c r="A5" s="70"/>
      <c r="B5" s="71"/>
      <c r="C5" s="71"/>
      <c r="D5" s="10"/>
      <c r="E5" s="10"/>
    </row>
    <row r="6" spans="1:5" ht="56.25">
      <c r="A6" s="8" t="s">
        <v>71</v>
      </c>
      <c r="B6" s="9"/>
      <c r="C6" s="9"/>
      <c r="D6" s="10"/>
      <c r="E6" s="10"/>
    </row>
    <row r="7" spans="1:5" ht="36" customHeight="1" thickBot="1">
      <c r="A7" s="8"/>
      <c r="B7" s="9"/>
      <c r="C7" s="9"/>
      <c r="D7" s="72"/>
      <c r="E7" s="72" t="s">
        <v>3</v>
      </c>
    </row>
    <row r="8" spans="1:5" ht="33" customHeight="1">
      <c r="A8" s="73" t="s">
        <v>4</v>
      </c>
      <c r="B8" s="249" t="s">
        <v>5</v>
      </c>
      <c r="C8" s="15" t="s">
        <v>6</v>
      </c>
      <c r="D8" s="122" t="s">
        <v>40</v>
      </c>
      <c r="E8" s="16" t="s">
        <v>7</v>
      </c>
    </row>
    <row r="9" spans="1:5" ht="14.25" customHeight="1">
      <c r="A9" s="75" t="s">
        <v>8</v>
      </c>
      <c r="B9" s="250"/>
      <c r="C9" s="19" t="s">
        <v>9</v>
      </c>
      <c r="D9" s="123" t="s">
        <v>11</v>
      </c>
      <c r="E9" s="77" t="s">
        <v>11</v>
      </c>
    </row>
    <row r="10" spans="1:5" s="46" customFormat="1" ht="13.5" thickBot="1">
      <c r="A10" s="21">
        <v>1</v>
      </c>
      <c r="B10" s="78">
        <v>2</v>
      </c>
      <c r="C10" s="22">
        <v>3</v>
      </c>
      <c r="D10" s="124">
        <v>4</v>
      </c>
      <c r="E10" s="81">
        <v>5</v>
      </c>
    </row>
    <row r="11" spans="1:5" s="46" customFormat="1" ht="21.75" customHeight="1" thickBot="1" thickTop="1">
      <c r="A11" s="42">
        <v>710</v>
      </c>
      <c r="B11" s="125" t="s">
        <v>57</v>
      </c>
      <c r="C11" s="126"/>
      <c r="D11" s="168">
        <f>D12+D15</f>
        <v>42509</v>
      </c>
      <c r="E11" s="169">
        <f>E12+E15</f>
        <v>42509</v>
      </c>
    </row>
    <row r="12" spans="1:5" s="46" customFormat="1" ht="21.75" customHeight="1" thickTop="1">
      <c r="A12" s="144">
        <v>71013</v>
      </c>
      <c r="B12" s="145" t="s">
        <v>61</v>
      </c>
      <c r="C12" s="130" t="s">
        <v>62</v>
      </c>
      <c r="D12" s="170">
        <f>D13</f>
        <v>12500</v>
      </c>
      <c r="E12" s="171">
        <f>E14</f>
        <v>12500</v>
      </c>
    </row>
    <row r="13" spans="1:5" s="46" customFormat="1" ht="66.75" customHeight="1">
      <c r="A13" s="133">
        <v>2110</v>
      </c>
      <c r="B13" s="134" t="s">
        <v>60</v>
      </c>
      <c r="C13" s="140"/>
      <c r="D13" s="172">
        <v>12500</v>
      </c>
      <c r="E13" s="173"/>
    </row>
    <row r="14" spans="1:5" s="46" customFormat="1" ht="22.5" customHeight="1">
      <c r="A14" s="54">
        <v>4300</v>
      </c>
      <c r="B14" s="146" t="s">
        <v>16</v>
      </c>
      <c r="C14" s="147"/>
      <c r="D14" s="174"/>
      <c r="E14" s="175">
        <v>12500</v>
      </c>
    </row>
    <row r="15" spans="1:5" s="46" customFormat="1" ht="19.5" customHeight="1">
      <c r="A15" s="39">
        <v>71015</v>
      </c>
      <c r="B15" s="148" t="s">
        <v>59</v>
      </c>
      <c r="C15" s="149" t="s">
        <v>58</v>
      </c>
      <c r="D15" s="176">
        <f>D16</f>
        <v>30009</v>
      </c>
      <c r="E15" s="164">
        <f>SUM(E16:E23)</f>
        <v>30009</v>
      </c>
    </row>
    <row r="16" spans="1:5" s="89" customFormat="1" ht="60.75" customHeight="1">
      <c r="A16" s="133">
        <v>2110</v>
      </c>
      <c r="B16" s="134" t="s">
        <v>60</v>
      </c>
      <c r="C16" s="60"/>
      <c r="D16" s="177">
        <f>2100+27909</f>
        <v>30009</v>
      </c>
      <c r="E16" s="165"/>
    </row>
    <row r="17" spans="1:5" s="89" customFormat="1" ht="15.75" customHeight="1">
      <c r="A17" s="48">
        <v>4010</v>
      </c>
      <c r="B17" s="139" t="s">
        <v>19</v>
      </c>
      <c r="C17" s="49"/>
      <c r="D17" s="172"/>
      <c r="E17" s="163">
        <v>5850</v>
      </c>
    </row>
    <row r="18" spans="1:5" s="89" customFormat="1" ht="18.75" customHeight="1">
      <c r="A18" s="48">
        <v>4110</v>
      </c>
      <c r="B18" s="61" t="s">
        <v>20</v>
      </c>
      <c r="C18" s="49"/>
      <c r="D18" s="172"/>
      <c r="E18" s="163">
        <v>1057</v>
      </c>
    </row>
    <row r="19" spans="1:5" s="89" customFormat="1" ht="17.25" customHeight="1">
      <c r="A19" s="48">
        <v>4120</v>
      </c>
      <c r="B19" s="61" t="s">
        <v>21</v>
      </c>
      <c r="C19" s="49"/>
      <c r="D19" s="172"/>
      <c r="E19" s="163">
        <v>70.7</v>
      </c>
    </row>
    <row r="20" spans="1:5" s="46" customFormat="1" ht="20.25" customHeight="1">
      <c r="A20" s="48">
        <v>4210</v>
      </c>
      <c r="B20" s="111" t="s">
        <v>14</v>
      </c>
      <c r="C20" s="140"/>
      <c r="D20" s="172"/>
      <c r="E20" s="163">
        <v>5931.3</v>
      </c>
    </row>
    <row r="21" spans="1:5" s="89" customFormat="1" ht="14.25" customHeight="1">
      <c r="A21" s="48">
        <v>4300</v>
      </c>
      <c r="B21" s="111" t="s">
        <v>16</v>
      </c>
      <c r="C21" s="113"/>
      <c r="D21" s="172"/>
      <c r="E21" s="163">
        <f>10000+2100</f>
        <v>12100</v>
      </c>
    </row>
    <row r="22" spans="1:5" ht="31.5" customHeight="1">
      <c r="A22" s="48">
        <v>4740</v>
      </c>
      <c r="B22" s="61" t="s">
        <v>15</v>
      </c>
      <c r="C22" s="141"/>
      <c r="D22" s="172"/>
      <c r="E22" s="163">
        <v>2000</v>
      </c>
    </row>
    <row r="23" spans="1:5" s="69" customFormat="1" ht="30.75" thickBot="1">
      <c r="A23" s="116">
        <v>4750</v>
      </c>
      <c r="B23" s="50" t="s">
        <v>43</v>
      </c>
      <c r="C23" s="142"/>
      <c r="D23" s="178"/>
      <c r="E23" s="166">
        <v>3000</v>
      </c>
    </row>
    <row r="24" spans="1:5" s="66" customFormat="1" ht="25.5" customHeight="1" thickBot="1" thickTop="1">
      <c r="A24" s="62"/>
      <c r="B24" s="63" t="s">
        <v>37</v>
      </c>
      <c r="C24" s="64"/>
      <c r="D24" s="179">
        <f>D11</f>
        <v>42509</v>
      </c>
      <c r="E24" s="167">
        <f>E11</f>
        <v>42509</v>
      </c>
    </row>
    <row r="25" ht="13.5" thickTop="1"/>
    <row r="26" ht="9.75" customHeight="1"/>
  </sheetData>
  <mergeCells count="1">
    <mergeCell ref="B8:B9"/>
  </mergeCells>
  <printOptions/>
  <pageMargins left="0.75" right="0.75" top="1" bottom="1" header="0.5" footer="0.5"/>
  <pageSetup firstPageNumber="11" useFirstPageNumber="1" horizontalDpi="300" verticalDpi="300" orientation="portrait" paperSize="9" r:id="rId1"/>
  <headerFooter alignWithMargins="0">
    <oddHeader>&amp;C&amp;"Times New Roman,Normalny"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Koszalin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Barbara Malinowska</dc:creator>
  <cp:keywords/>
  <dc:description/>
  <cp:lastModifiedBy>Liwak</cp:lastModifiedBy>
  <cp:lastPrinted>2007-10-26T09:06:17Z</cp:lastPrinted>
  <dcterms:created xsi:type="dcterms:W3CDTF">2007-10-19T07:06:38Z</dcterms:created>
  <dcterms:modified xsi:type="dcterms:W3CDTF">2007-11-02T08:13:09Z</dcterms:modified>
  <cp:category/>
  <cp:version/>
  <cp:contentType/>
  <cp:contentStatus/>
</cp:coreProperties>
</file>