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0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1'!$7:$9</definedName>
    <definedName name="_xlnm.Print_Titles" localSheetId="1">'zał 2'!$8:$10</definedName>
    <definedName name="_xlnm.Print_Titles" localSheetId="2">'zał 3'!$8:$10</definedName>
  </definedNames>
  <calcPr fullCalcOnLoad="1"/>
</workbook>
</file>

<file path=xl/sharedStrings.xml><?xml version="1.0" encoding="utf-8"?>
<sst xmlns="http://schemas.openxmlformats.org/spreadsheetml/2006/main" count="247" uniqueCount="127">
  <si>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</si>
  <si>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</si>
  <si>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</si>
  <si>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</si>
  <si>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</si>
  <si>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</si>
  <si>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</si>
  <si>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</si>
  <si>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</si>
  <si>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</si>
  <si>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</si>
  <si>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</si>
  <si>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</si>
  <si>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</si>
  <si>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</si>
  <si>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</si>
  <si>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</si>
  <si>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</si>
  <si>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</si>
  <si>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KULTURA I OCHRONA DZIEDZICTWA NARODOWEGO</t>
  </si>
  <si>
    <t>KS</t>
  </si>
  <si>
    <t>E</t>
  </si>
  <si>
    <t>OŚWIATA I WYCHOWANIE</t>
  </si>
  <si>
    <t>4210</t>
  </si>
  <si>
    <t>750</t>
  </si>
  <si>
    <t>ADMINISTRACJA PUBLICZNA</t>
  </si>
  <si>
    <t>75023</t>
  </si>
  <si>
    <t>OA</t>
  </si>
  <si>
    <t>Zakup materiałów i wyposażenia</t>
  </si>
  <si>
    <t>EDUKACYJNA OPIEKA WYCHOWAWCZA</t>
  </si>
  <si>
    <t>SZKOLNICTWO WYŻSZE</t>
  </si>
  <si>
    <t>Pomoc materialna dla uczniów</t>
  </si>
  <si>
    <t>Stypendia i zasiłki dla studentów</t>
  </si>
  <si>
    <t>BRM</t>
  </si>
  <si>
    <t>Dotacja podmiotowa z budżetu dla samorządowej instytucji kultury</t>
  </si>
  <si>
    <t>GOSPODARKA MIESZKANIOWA</t>
  </si>
  <si>
    <t>Wydatki inwestycyjne jednostek budżetowych</t>
  </si>
  <si>
    <t>POMOC SPOŁECZNA</t>
  </si>
  <si>
    <t>Składki na ubezpieczenia społeczne</t>
  </si>
  <si>
    <t>Składki na Fundusz Pracy</t>
  </si>
  <si>
    <t>Wynagrodzenia bezosobowe</t>
  </si>
  <si>
    <t>Zakup usług remontowych</t>
  </si>
  <si>
    <t>754</t>
  </si>
  <si>
    <t>BEZPIECZEŃSTWO PUBLICZNE I OCHRONA PRZECIWPOŻAROWA</t>
  </si>
  <si>
    <t>75411</t>
  </si>
  <si>
    <t>Komendy powiatowe Państwowej Straży Pożarnej</t>
  </si>
  <si>
    <t>ZK</t>
  </si>
  <si>
    <t>Wynagrodzenia osobowe pracowników</t>
  </si>
  <si>
    <t>4390</t>
  </si>
  <si>
    <t>Pomoc materialna dla studentów i doktorantów</t>
  </si>
  <si>
    <t xml:space="preserve">Stypendia różne </t>
  </si>
  <si>
    <t>Dotacje celowe otrzymane z budżetu państwa na zadania bieżące z zakresu administracji rządowej oraz inne zadania zlecone ustawami realizowane przez powiat</t>
  </si>
  <si>
    <t>852</t>
  </si>
  <si>
    <t>85214</t>
  </si>
  <si>
    <t>Zasiłki i pomoc w naturze oraz składki na ubezpieczenie emerytalne i rentowe</t>
  </si>
  <si>
    <t>Świadczenia społeczne</t>
  </si>
  <si>
    <t xml:space="preserve">Dotacje celowe przekazana z budżetu państwa na realizację własnych zadań bieżących gmin </t>
  </si>
  <si>
    <t>75095</t>
  </si>
  <si>
    <t>RO Lechitów</t>
  </si>
  <si>
    <t>SM</t>
  </si>
  <si>
    <t xml:space="preserve">Zakup materiałów i wyposażenia </t>
  </si>
  <si>
    <t>6060</t>
  </si>
  <si>
    <t>801</t>
  </si>
  <si>
    <t>Szkoły podstawowe</t>
  </si>
  <si>
    <t>Wpłaty na Państwowy Fundusz Rehabilitacji Osób Niepełnosprawnych</t>
  </si>
  <si>
    <t>Zakup energii</t>
  </si>
  <si>
    <t>Gimnazja</t>
  </si>
  <si>
    <t>Dodatkowe wynagrodzenie roczne</t>
  </si>
  <si>
    <t>Różne opłaty i składki</t>
  </si>
  <si>
    <t>Świetlice szkolne</t>
  </si>
  <si>
    <t>RO Śródmieście</t>
  </si>
  <si>
    <t>Socrates Commenius  2006/2007</t>
  </si>
  <si>
    <t>Kraj naszych sąsiadów widziany przez nasze dzieci</t>
  </si>
  <si>
    <t>Miejska Poradnia Psychologiczno-Pedagogiczna</t>
  </si>
  <si>
    <t>KS/E</t>
  </si>
  <si>
    <t>Gospodarka gruntami i nieruchomościami</t>
  </si>
  <si>
    <t>N</t>
  </si>
  <si>
    <t>75075</t>
  </si>
  <si>
    <t>Promocja jednostek samorządu terytorialnego</t>
  </si>
  <si>
    <t>Opłaty na rzecz budżetu państwa</t>
  </si>
  <si>
    <t>Dokształcanie i doskonalenie nauczycieli</t>
  </si>
  <si>
    <t>Załącznik nr 4 do Zarządzenia</t>
  </si>
  <si>
    <t>ZMIANY  PLANU  DOCHODÓW I  WYDATKÓW   NA  ZADANIA  WŁASNE   GMINY    W  2007  ROKU</t>
  </si>
  <si>
    <t>ZMIANY    PLANU WYDATKÓW   NA  ZADANIA  WŁASNE   POWIATU     W  2007  ROKU</t>
  </si>
  <si>
    <t>ZMIANY  PLANU  DOCHODÓW I  WYDATKÓW NA  ZADANIA  ZLECONE GMINIE  Z ZAKRESU ADMINISTRACJI RZĄDOWEJ                                                       W  2007  ROKU</t>
  </si>
  <si>
    <t xml:space="preserve">Zmniejszenia </t>
  </si>
  <si>
    <t>Zakup usług obejmujących wykonanie ekspertyz, analiz i opinii</t>
  </si>
  <si>
    <t>Wydatki na zakupy jednostek budżetowych</t>
  </si>
  <si>
    <t xml:space="preserve">Dotacje celowe otrzymane z budżetu państwa na zadania bieżące realizowane przez gminę na postawie porozumień z organami administracji rządowej </t>
  </si>
  <si>
    <t>Podróże służbowe zagraniczne</t>
  </si>
  <si>
    <t>Dotacje celowe otrzymane z budżetu państwa na realizację zadań bieżących z zakresu administracji rządowej oraz innych zadań zleconych gminie  ustawami</t>
  </si>
  <si>
    <t>URZĘDY NACZELNYCH ORGANÓW WŁADZY PAŃSTWOWEJ, KONTROLI I OCHRONY PRAWA ORAZ SĄDOWNICTWA</t>
  </si>
  <si>
    <t>Urzędy naczelnych organów władzy państwowej, kontroli i ochrony prawa</t>
  </si>
  <si>
    <t>Zespół Obsługi  Ekonomiczno-Administracyjnej  przedszkoli miejskich</t>
  </si>
  <si>
    <t>Zakup akcesoriów komputerowych, w tym programów i licencji</t>
  </si>
  <si>
    <t>Stypendia dla uczniów</t>
  </si>
  <si>
    <t>Nagrody o charakterze szczególnym niezaliczone do wynagrodzeń</t>
  </si>
  <si>
    <t>Szkolenie pracowników niebędących członkami korpusu służby cywilnej</t>
  </si>
  <si>
    <t>RÓŻNE ROZLICZENIA</t>
  </si>
  <si>
    <t>Rezerwy ogólne i celowe</t>
  </si>
  <si>
    <t>Fn</t>
  </si>
  <si>
    <t>Pozostałe zadania w zakresie kultury</t>
  </si>
  <si>
    <t>RWZ</t>
  </si>
  <si>
    <t>Wynagrodzenie bezosobowe</t>
  </si>
  <si>
    <t>TURYSTYKA</t>
  </si>
  <si>
    <t>Zadania w zakresie upowszechniania turystyki</t>
  </si>
  <si>
    <t>Urzędy gmin</t>
  </si>
  <si>
    <t>Rezerwa celowa ( na inwestycje zakończone)</t>
  </si>
  <si>
    <t>Rezerwa celowa ( na realizację zadań finansowanych ze środków zewnętrznych)</t>
  </si>
  <si>
    <t>Muzealne spotkania z fotografią</t>
  </si>
  <si>
    <t>Placówki opiekuńczo-wychowawcze</t>
  </si>
  <si>
    <t>PI</t>
  </si>
  <si>
    <t>TRANSPORT I ŁĄCZNOŚĆ</t>
  </si>
  <si>
    <t>IK</t>
  </si>
  <si>
    <t>Drogi publiczne w miastach na prawach powiatu</t>
  </si>
  <si>
    <t>"POMMERN DESIGN - Polsko-niemiecka wystawa prac z zakresu wzornictwa w Koszalinie"</t>
  </si>
  <si>
    <t>710</t>
  </si>
  <si>
    <t>DZIAŁALNOŚĆ USŁUGOWA</t>
  </si>
  <si>
    <t>NB</t>
  </si>
  <si>
    <t>Nadzór budowlany</t>
  </si>
  <si>
    <t>Wynagrodzenia osobowe pracowników - odprawy emerytalne</t>
  </si>
  <si>
    <t>ZMIANY  PLANU  DOCHODÓW I  WYDATKÓW NA  ZADANIA  ZLECONE POWIATOWI  Z ZAKRESU ADMINISTRACJI RZĄDOWEJ                                               W  2007  ROKU</t>
  </si>
  <si>
    <t>71015</t>
  </si>
  <si>
    <t>z dnia  30 lipca  2007 r.</t>
  </si>
  <si>
    <t>Nr  103 /  433 / 07</t>
  </si>
  <si>
    <t>z dnia 30 lipca  2007 r.</t>
  </si>
  <si>
    <t>Nr  103 /  433  / 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</si>
</sst>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15" fillId="0" borderId="17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Border="1" applyAlignment="1">
      <alignment horizontal="centerContinuous" vertical="center"/>
    </xf>
    <xf numFmtId="9" fontId="16" fillId="0" borderId="0" xfId="17" applyFont="1" applyFill="1" applyBorder="1" applyAlignment="1" applyProtection="1">
      <alignment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49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14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4" fillId="0" borderId="13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43" fontId="14" fillId="0" borderId="29" xfId="15" applyFont="1" applyFill="1" applyBorder="1" applyAlignment="1" applyProtection="1">
      <alignment horizontal="left" vertical="center" wrapText="1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164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49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 locked="0"/>
    </xf>
    <xf numFmtId="164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>
      <alignment horizontal="centerContinuous" vertical="center"/>
    </xf>
    <xf numFmtId="0" fontId="14" fillId="0" borderId="20" xfId="0" applyNumberFormat="1" applyFont="1" applyFill="1" applyBorder="1" applyAlignment="1" applyProtection="1">
      <alignment vertical="center" wrapText="1"/>
      <protection locked="0"/>
    </xf>
    <xf numFmtId="3" fontId="14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34" xfId="0" applyNumberFormat="1" applyFont="1" applyFill="1" applyBorder="1" applyAlignment="1" applyProtection="1">
      <alignment vertical="center"/>
      <protection locked="0"/>
    </xf>
    <xf numFmtId="0" fontId="5" fillId="0" borderId="25" xfId="0" applyNumberFormat="1" applyFont="1" applyFill="1" applyBorder="1" applyAlignment="1" applyProtection="1">
      <alignment vertical="center" wrapText="1"/>
      <protection locked="0"/>
    </xf>
    <xf numFmtId="3" fontId="19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vertical="center" wrapText="1"/>
      <protection locked="0"/>
    </xf>
    <xf numFmtId="0" fontId="5" fillId="0" borderId="49" xfId="0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43" fontId="5" fillId="0" borderId="9" xfId="15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0" fontId="14" fillId="0" borderId="29" xfId="0" applyNumberFormat="1" applyFont="1" applyFill="1" applyBorder="1" applyAlignment="1" applyProtection="1">
      <alignment vertical="center" wrapText="1"/>
      <protection locked="0"/>
    </xf>
    <xf numFmtId="3" fontId="14" fillId="0" borderId="34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3" fontId="19" fillId="0" borderId="38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vertical="center"/>
      <protection locked="0"/>
    </xf>
    <xf numFmtId="0" fontId="14" fillId="0" borderId="35" xfId="0" applyNumberFormat="1" applyFont="1" applyFill="1" applyBorder="1" applyAlignment="1" applyProtection="1">
      <alignment vertical="center" wrapText="1"/>
      <protection locked="0"/>
    </xf>
    <xf numFmtId="0" fontId="20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0" fillId="0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7" xfId="0" applyNumberFormat="1" applyFont="1" applyFill="1" applyBorder="1" applyAlignment="1" applyProtection="1">
      <alignment horizontal="right" vertical="center"/>
      <protection locked="0"/>
    </xf>
    <xf numFmtId="3" fontId="20" fillId="0" borderId="33" xfId="0" applyNumberFormat="1" applyFont="1" applyFill="1" applyBorder="1" applyAlignment="1" applyProtection="1">
      <alignment vertical="center"/>
      <protection locked="0"/>
    </xf>
    <xf numFmtId="0" fontId="20" fillId="0" borderId="7" xfId="0" applyNumberFormat="1" applyFont="1" applyFill="1" applyBorder="1" applyAlignment="1" applyProtection="1">
      <alignment vertical="center"/>
      <protection locked="0"/>
    </xf>
    <xf numFmtId="3" fontId="20" fillId="0" borderId="25" xfId="0" applyNumberFormat="1" applyFont="1" applyFill="1" applyBorder="1" applyAlignment="1" applyProtection="1">
      <alignment vertical="center"/>
      <protection locked="0"/>
    </xf>
    <xf numFmtId="0" fontId="14" fillId="0" borderId="35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43" fontId="5" fillId="0" borderId="2" xfId="15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0" fontId="17" fillId="0" borderId="47" xfId="0" applyFont="1" applyBorder="1" applyAlignment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57" xfId="0" applyNumberFormat="1" applyFont="1" applyBorder="1" applyAlignment="1">
      <alignment vertical="center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0" fontId="10" fillId="0" borderId="63" xfId="0" applyFont="1" applyBorder="1" applyAlignment="1">
      <alignment horizontal="center" vertical="center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vertical="center" wrapText="1"/>
      <protection locked="0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49" xfId="0" applyNumberFormat="1" applyFont="1" applyFill="1" applyBorder="1" applyAlignment="1" applyProtection="1">
      <alignment horizontal="left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NumberFormat="1" applyFont="1" applyFill="1" applyBorder="1" applyAlignment="1" applyProtection="1">
      <alignment vertical="center" wrapText="1"/>
      <protection locked="0"/>
    </xf>
    <xf numFmtId="3" fontId="20" fillId="0" borderId="22" xfId="0" applyNumberFormat="1" applyFont="1" applyFill="1" applyBorder="1" applyAlignment="1" applyProtection="1">
      <alignment vertical="center"/>
      <protection locked="0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vertical="center" wrapText="1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NumberFormat="1" applyFont="1" applyFill="1" applyBorder="1" applyAlignment="1" applyProtection="1">
      <alignment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67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18" xfId="0" applyNumberFormat="1" applyFont="1" applyFill="1" applyBorder="1" applyAlignment="1" applyProtection="1">
      <alignment horizontal="right" vertical="center"/>
      <protection locked="0"/>
    </xf>
    <xf numFmtId="164" fontId="14" fillId="0" borderId="13" xfId="0" applyNumberFormat="1" applyFont="1" applyFill="1" applyBorder="1" applyAlignment="1" applyProtection="1">
      <alignment horizontal="center" vertical="center"/>
      <protection locked="0"/>
    </xf>
    <xf numFmtId="164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vertic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20" fillId="0" borderId="7" xfId="0" applyNumberFormat="1" applyFont="1" applyFill="1" applyBorder="1" applyAlignment="1" applyProtection="1">
      <alignment vertical="center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43" fontId="14" fillId="0" borderId="49" xfId="15" applyFont="1" applyFill="1" applyBorder="1" applyAlignment="1" applyProtection="1">
      <alignment horizontal="left" vertical="center" wrapText="1"/>
      <protection locked="0"/>
    </xf>
    <xf numFmtId="0" fontId="14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3" fontId="14" fillId="0" borderId="71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9" xfId="0" applyNumberFormat="1" applyFont="1" applyFill="1" applyBorder="1" applyAlignment="1" applyProtection="1">
      <alignment vertical="center"/>
      <protection locked="0"/>
    </xf>
    <xf numFmtId="0" fontId="17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7.25390625" style="1" customWidth="1"/>
    <col min="2" max="2" width="35.25390625" style="1" customWidth="1"/>
    <col min="3" max="3" width="7.00390625" style="293" customWidth="1"/>
    <col min="4" max="4" width="13.375" style="1" customWidth="1"/>
    <col min="5" max="5" width="11.625" style="1" customWidth="1"/>
    <col min="6" max="6" width="13.2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3.5" customHeight="1">
      <c r="E1" s="10" t="s">
        <v>13</v>
      </c>
    </row>
    <row r="2" spans="1:5" ht="13.5" customHeight="1">
      <c r="A2" s="3"/>
      <c r="B2" s="4"/>
      <c r="C2" s="294"/>
      <c r="D2" s="5"/>
      <c r="E2" s="22" t="s">
        <v>124</v>
      </c>
    </row>
    <row r="3" spans="1:5" ht="13.5" customHeight="1">
      <c r="A3" s="3"/>
      <c r="B3" s="4"/>
      <c r="C3" s="294"/>
      <c r="D3" s="5"/>
      <c r="E3" s="22" t="s">
        <v>14</v>
      </c>
    </row>
    <row r="4" spans="1:5" ht="12" customHeight="1">
      <c r="A4" s="3"/>
      <c r="B4" s="4"/>
      <c r="C4" s="294"/>
      <c r="D4" s="5"/>
      <c r="E4" s="22" t="s">
        <v>123</v>
      </c>
    </row>
    <row r="5" spans="1:6" s="11" customFormat="1" ht="48" customHeight="1">
      <c r="A5" s="6" t="s">
        <v>82</v>
      </c>
      <c r="B5" s="7"/>
      <c r="C5" s="8"/>
      <c r="D5" s="8"/>
      <c r="E5" s="35"/>
      <c r="F5" s="35"/>
    </row>
    <row r="6" spans="1:6" s="11" customFormat="1" ht="16.5" customHeight="1" thickBot="1">
      <c r="A6" s="6"/>
      <c r="B6" s="7"/>
      <c r="C6" s="295"/>
      <c r="D6" s="8"/>
      <c r="F6" s="38" t="s">
        <v>10</v>
      </c>
    </row>
    <row r="7" spans="1:6" s="12" customFormat="1" ht="20.25" customHeight="1">
      <c r="A7" s="24" t="s">
        <v>0</v>
      </c>
      <c r="B7" s="31" t="s">
        <v>1</v>
      </c>
      <c r="C7" s="18" t="s">
        <v>2</v>
      </c>
      <c r="D7" s="160" t="s">
        <v>16</v>
      </c>
      <c r="E7" s="46" t="s">
        <v>3</v>
      </c>
      <c r="F7" s="36"/>
    </row>
    <row r="8" spans="1:6" s="12" customFormat="1" ht="14.25" customHeight="1">
      <c r="A8" s="25" t="s">
        <v>4</v>
      </c>
      <c r="B8" s="14"/>
      <c r="C8" s="15" t="s">
        <v>5</v>
      </c>
      <c r="D8" s="126" t="s">
        <v>6</v>
      </c>
      <c r="E8" s="55" t="s">
        <v>9</v>
      </c>
      <c r="F8" s="66" t="s">
        <v>6</v>
      </c>
    </row>
    <row r="9" spans="1:6" s="21" customFormat="1" ht="10.5" customHeight="1" thickBot="1">
      <c r="A9" s="29">
        <v>1</v>
      </c>
      <c r="B9" s="30">
        <v>2</v>
      </c>
      <c r="C9" s="30">
        <v>3</v>
      </c>
      <c r="D9" s="61">
        <v>4</v>
      </c>
      <c r="E9" s="77">
        <v>5</v>
      </c>
      <c r="F9" s="60">
        <v>6</v>
      </c>
    </row>
    <row r="10" spans="1:6" s="21" customFormat="1" ht="21.75" customHeight="1" thickBot="1" thickTop="1">
      <c r="A10" s="98">
        <v>630</v>
      </c>
      <c r="B10" s="152" t="s">
        <v>104</v>
      </c>
      <c r="C10" s="93" t="s">
        <v>111</v>
      </c>
      <c r="D10" s="112"/>
      <c r="E10" s="86">
        <f>E11</f>
        <v>5000</v>
      </c>
      <c r="F10" s="264">
        <f>F11</f>
        <v>5000</v>
      </c>
    </row>
    <row r="11" spans="1:6" s="21" customFormat="1" ht="29.25" customHeight="1" thickTop="1">
      <c r="A11" s="99">
        <v>63003</v>
      </c>
      <c r="B11" s="140" t="s">
        <v>105</v>
      </c>
      <c r="C11" s="95"/>
      <c r="D11" s="113"/>
      <c r="E11" s="85">
        <f>E12</f>
        <v>5000</v>
      </c>
      <c r="F11" s="263">
        <f>F13</f>
        <v>5000</v>
      </c>
    </row>
    <row r="12" spans="1:6" s="21" customFormat="1" ht="16.5" customHeight="1">
      <c r="A12" s="139" t="s">
        <v>23</v>
      </c>
      <c r="B12" s="106" t="s">
        <v>60</v>
      </c>
      <c r="C12" s="88"/>
      <c r="D12" s="120"/>
      <c r="E12" s="89">
        <v>5000</v>
      </c>
      <c r="F12" s="262"/>
    </row>
    <row r="13" spans="1:6" s="21" customFormat="1" ht="15.75" customHeight="1" thickBot="1">
      <c r="A13" s="139" t="s">
        <v>12</v>
      </c>
      <c r="B13" s="83" t="s">
        <v>11</v>
      </c>
      <c r="C13" s="88"/>
      <c r="D13" s="120"/>
      <c r="E13" s="89"/>
      <c r="F13" s="262">
        <v>5000</v>
      </c>
    </row>
    <row r="14" spans="1:6" s="21" customFormat="1" ht="18.75" customHeight="1" thickBot="1" thickTop="1">
      <c r="A14" s="98">
        <v>700</v>
      </c>
      <c r="B14" s="152" t="s">
        <v>35</v>
      </c>
      <c r="C14" s="93"/>
      <c r="D14" s="112"/>
      <c r="E14" s="86">
        <f>E15</f>
        <v>18000</v>
      </c>
      <c r="F14" s="94">
        <f>F15</f>
        <v>18000</v>
      </c>
    </row>
    <row r="15" spans="1:6" s="21" customFormat="1" ht="27.75" customHeight="1" thickTop="1">
      <c r="A15" s="99">
        <v>7005</v>
      </c>
      <c r="B15" s="140" t="s">
        <v>75</v>
      </c>
      <c r="C15" s="95"/>
      <c r="D15" s="113"/>
      <c r="E15" s="85">
        <f>E16</f>
        <v>18000</v>
      </c>
      <c r="F15" s="96">
        <f>F16+F17</f>
        <v>18000</v>
      </c>
    </row>
    <row r="16" spans="1:6" s="21" customFormat="1" ht="15">
      <c r="A16" s="81">
        <v>4300</v>
      </c>
      <c r="B16" s="102" t="s">
        <v>11</v>
      </c>
      <c r="C16" s="108" t="s">
        <v>76</v>
      </c>
      <c r="D16" s="120"/>
      <c r="E16" s="89">
        <v>18000</v>
      </c>
      <c r="F16" s="143"/>
    </row>
    <row r="17" spans="1:6" s="21" customFormat="1" ht="16.5" customHeight="1" thickBot="1">
      <c r="A17" s="81">
        <v>4300</v>
      </c>
      <c r="B17" s="102" t="s">
        <v>11</v>
      </c>
      <c r="C17" s="108" t="s">
        <v>20</v>
      </c>
      <c r="D17" s="120"/>
      <c r="E17" s="151"/>
      <c r="F17" s="82">
        <v>18000</v>
      </c>
    </row>
    <row r="18" spans="1:6" s="21" customFormat="1" ht="17.25" customHeight="1" thickBot="1" thickTop="1">
      <c r="A18" s="68" t="s">
        <v>24</v>
      </c>
      <c r="B18" s="39" t="s">
        <v>25</v>
      </c>
      <c r="C18" s="265"/>
      <c r="D18" s="57"/>
      <c r="E18" s="56">
        <f>E28+E19+E25</f>
        <v>93650</v>
      </c>
      <c r="F18" s="53">
        <f>F28+F19+F25</f>
        <v>93650</v>
      </c>
    </row>
    <row r="19" spans="1:6" s="21" customFormat="1" ht="12.75" customHeight="1" thickTop="1">
      <c r="A19" s="129" t="s">
        <v>26</v>
      </c>
      <c r="B19" s="130" t="s">
        <v>106</v>
      </c>
      <c r="C19" s="266"/>
      <c r="D19" s="131"/>
      <c r="E19" s="132">
        <f>SUM(E20:E24)</f>
        <v>89000</v>
      </c>
      <c r="F19" s="142">
        <f>SUM(F20:F24)</f>
        <v>89000</v>
      </c>
    </row>
    <row r="20" spans="1:6" s="21" customFormat="1" ht="18.75" customHeight="1">
      <c r="A20" s="133" t="s">
        <v>23</v>
      </c>
      <c r="B20" s="106" t="s">
        <v>60</v>
      </c>
      <c r="C20" s="267" t="s">
        <v>27</v>
      </c>
      <c r="D20" s="134"/>
      <c r="E20" s="135"/>
      <c r="F20" s="143">
        <v>2800</v>
      </c>
    </row>
    <row r="21" spans="1:6" s="21" customFormat="1" ht="15">
      <c r="A21" s="139" t="s">
        <v>23</v>
      </c>
      <c r="B21" s="83" t="s">
        <v>60</v>
      </c>
      <c r="C21" s="268" t="s">
        <v>59</v>
      </c>
      <c r="D21" s="128"/>
      <c r="E21" s="89">
        <v>74000</v>
      </c>
      <c r="F21" s="82"/>
    </row>
    <row r="22" spans="1:6" s="21" customFormat="1" ht="18" customHeight="1">
      <c r="A22" s="139" t="s">
        <v>12</v>
      </c>
      <c r="B22" s="83" t="s">
        <v>11</v>
      </c>
      <c r="C22" s="268" t="s">
        <v>27</v>
      </c>
      <c r="D22" s="128"/>
      <c r="E22" s="89">
        <v>15000</v>
      </c>
      <c r="F22" s="82"/>
    </row>
    <row r="23" spans="1:6" s="21" customFormat="1" ht="27" customHeight="1">
      <c r="A23" s="139" t="s">
        <v>48</v>
      </c>
      <c r="B23" s="83" t="s">
        <v>86</v>
      </c>
      <c r="C23" s="268" t="s">
        <v>27</v>
      </c>
      <c r="D23" s="128"/>
      <c r="E23" s="89"/>
      <c r="F23" s="82">
        <v>12200</v>
      </c>
    </row>
    <row r="24" spans="1:6" s="21" customFormat="1" ht="27.75" customHeight="1">
      <c r="A24" s="139" t="s">
        <v>61</v>
      </c>
      <c r="B24" s="83" t="s">
        <v>87</v>
      </c>
      <c r="C24" s="268" t="s">
        <v>59</v>
      </c>
      <c r="D24" s="128"/>
      <c r="E24" s="89"/>
      <c r="F24" s="82">
        <v>74000</v>
      </c>
    </row>
    <row r="25" spans="1:6" s="21" customFormat="1" ht="27.75" customHeight="1">
      <c r="A25" s="78" t="s">
        <v>77</v>
      </c>
      <c r="B25" s="79" t="s">
        <v>78</v>
      </c>
      <c r="C25" s="97" t="s">
        <v>111</v>
      </c>
      <c r="D25" s="192"/>
      <c r="E25" s="92">
        <f>E26</f>
        <v>4000</v>
      </c>
      <c r="F25" s="80">
        <f>F27</f>
        <v>4000</v>
      </c>
    </row>
    <row r="26" spans="1:6" s="21" customFormat="1" ht="20.25" customHeight="1">
      <c r="A26" s="139" t="s">
        <v>23</v>
      </c>
      <c r="B26" s="106" t="s">
        <v>60</v>
      </c>
      <c r="C26" s="127"/>
      <c r="D26" s="128"/>
      <c r="E26" s="89">
        <v>4000</v>
      </c>
      <c r="F26" s="82"/>
    </row>
    <row r="27" spans="1:6" s="21" customFormat="1" ht="15">
      <c r="A27" s="139" t="s">
        <v>12</v>
      </c>
      <c r="B27" s="83" t="s">
        <v>11</v>
      </c>
      <c r="C27" s="136"/>
      <c r="D27" s="137"/>
      <c r="E27" s="138"/>
      <c r="F27" s="144">
        <v>4000</v>
      </c>
    </row>
    <row r="28" spans="1:6" s="21" customFormat="1" ht="15">
      <c r="A28" s="208" t="s">
        <v>57</v>
      </c>
      <c r="B28" s="209" t="s">
        <v>7</v>
      </c>
      <c r="C28" s="141" t="s">
        <v>33</v>
      </c>
      <c r="D28" s="119"/>
      <c r="E28" s="107">
        <f>E29+E32</f>
        <v>650</v>
      </c>
      <c r="F28" s="165">
        <f>F29+F32</f>
        <v>650</v>
      </c>
    </row>
    <row r="29" spans="1:6" s="21" customFormat="1" ht="12.75" customHeight="1">
      <c r="A29" s="182"/>
      <c r="B29" s="186" t="s">
        <v>58</v>
      </c>
      <c r="C29" s="184"/>
      <c r="D29" s="179"/>
      <c r="E29" s="181">
        <f>E30+E31</f>
        <v>150</v>
      </c>
      <c r="F29" s="185">
        <f>F30+F31</f>
        <v>150</v>
      </c>
    </row>
    <row r="30" spans="1:6" s="21" customFormat="1" ht="15">
      <c r="A30" s="153">
        <v>4210</v>
      </c>
      <c r="B30" s="87" t="s">
        <v>28</v>
      </c>
      <c r="C30" s="88"/>
      <c r="D30" s="114"/>
      <c r="E30" s="101">
        <v>150</v>
      </c>
      <c r="F30" s="150"/>
    </row>
    <row r="31" spans="1:6" s="32" customFormat="1" ht="30" customHeight="1">
      <c r="A31" s="81">
        <v>4750</v>
      </c>
      <c r="B31" s="65" t="s">
        <v>94</v>
      </c>
      <c r="C31" s="88"/>
      <c r="D31" s="110"/>
      <c r="E31" s="63"/>
      <c r="F31" s="82">
        <v>150</v>
      </c>
    </row>
    <row r="32" spans="1:6" s="32" customFormat="1" ht="12.75" customHeight="1">
      <c r="A32" s="182"/>
      <c r="B32" s="186" t="s">
        <v>70</v>
      </c>
      <c r="C32" s="184"/>
      <c r="D32" s="180"/>
      <c r="E32" s="181">
        <f>E33+E34</f>
        <v>500</v>
      </c>
      <c r="F32" s="185">
        <f>F33+F34</f>
        <v>500</v>
      </c>
    </row>
    <row r="33" spans="1:6" s="32" customFormat="1" ht="18.75" customHeight="1">
      <c r="A33" s="81">
        <v>4210</v>
      </c>
      <c r="B33" s="87" t="s">
        <v>28</v>
      </c>
      <c r="C33" s="88"/>
      <c r="D33" s="110"/>
      <c r="E33" s="89">
        <v>500</v>
      </c>
      <c r="F33" s="82"/>
    </row>
    <row r="34" spans="1:6" s="32" customFormat="1" ht="33" customHeight="1" thickBot="1">
      <c r="A34" s="81">
        <v>4750</v>
      </c>
      <c r="B34" s="65" t="s">
        <v>94</v>
      </c>
      <c r="C34" s="88"/>
      <c r="D34" s="110"/>
      <c r="E34" s="89"/>
      <c r="F34" s="82">
        <v>500</v>
      </c>
    </row>
    <row r="35" spans="1:6" s="32" customFormat="1" ht="16.5" customHeight="1" thickBot="1" thickTop="1">
      <c r="A35" s="98">
        <v>758</v>
      </c>
      <c r="B35" s="249" t="s">
        <v>98</v>
      </c>
      <c r="C35" s="93" t="s">
        <v>100</v>
      </c>
      <c r="D35" s="112"/>
      <c r="E35" s="86">
        <f>E36</f>
        <v>90333</v>
      </c>
      <c r="F35" s="94"/>
    </row>
    <row r="36" spans="1:6" s="32" customFormat="1" ht="18" customHeight="1" thickTop="1">
      <c r="A36" s="99">
        <v>75818</v>
      </c>
      <c r="B36" s="140" t="s">
        <v>99</v>
      </c>
      <c r="C36" s="95"/>
      <c r="D36" s="113"/>
      <c r="E36" s="85">
        <f>SUM(E37:E38)</f>
        <v>90333</v>
      </c>
      <c r="F36" s="96"/>
    </row>
    <row r="37" spans="1:6" s="32" customFormat="1" ht="43.5" customHeight="1">
      <c r="A37" s="305">
        <v>4810</v>
      </c>
      <c r="B37" s="306" t="s">
        <v>108</v>
      </c>
      <c r="C37" s="307"/>
      <c r="D37" s="308"/>
      <c r="E37" s="309">
        <v>31033</v>
      </c>
      <c r="F37" s="310"/>
    </row>
    <row r="38" spans="1:6" s="32" customFormat="1" ht="30.75" customHeight="1" thickBot="1">
      <c r="A38" s="81">
        <v>4810</v>
      </c>
      <c r="B38" s="65" t="s">
        <v>107</v>
      </c>
      <c r="C38" s="88"/>
      <c r="D38" s="110"/>
      <c r="E38" s="89">
        <v>59300</v>
      </c>
      <c r="F38" s="82"/>
    </row>
    <row r="39" spans="1:6" s="32" customFormat="1" ht="15.75" thickBot="1" thickTop="1">
      <c r="A39" s="272" t="s">
        <v>62</v>
      </c>
      <c r="B39" s="270" t="s">
        <v>22</v>
      </c>
      <c r="C39" s="93" t="s">
        <v>21</v>
      </c>
      <c r="D39" s="273">
        <f>D40+D47+D51</f>
        <v>5000</v>
      </c>
      <c r="E39" s="86">
        <f>E40+E47+E51</f>
        <v>117237</v>
      </c>
      <c r="F39" s="94">
        <f>F40+F47+F51</f>
        <v>122237</v>
      </c>
    </row>
    <row r="40" spans="1:6" s="32" customFormat="1" ht="15" thickTop="1">
      <c r="A40" s="99">
        <v>80101</v>
      </c>
      <c r="B40" s="171" t="s">
        <v>63</v>
      </c>
      <c r="C40" s="95"/>
      <c r="D40" s="274"/>
      <c r="E40" s="172">
        <f>SUM(E41:E46)</f>
        <v>34000</v>
      </c>
      <c r="F40" s="174">
        <f>SUM(F41:F46)</f>
        <v>37000</v>
      </c>
    </row>
    <row r="41" spans="1:6" s="32" customFormat="1" ht="30">
      <c r="A41" s="81">
        <v>4140</v>
      </c>
      <c r="B41" s="83" t="s">
        <v>64</v>
      </c>
      <c r="C41" s="88"/>
      <c r="D41" s="275"/>
      <c r="E41" s="124"/>
      <c r="F41" s="82">
        <v>2400</v>
      </c>
    </row>
    <row r="42" spans="1:6" s="32" customFormat="1" ht="15">
      <c r="A42" s="81">
        <v>4210</v>
      </c>
      <c r="B42" s="87" t="s">
        <v>28</v>
      </c>
      <c r="C42" s="88"/>
      <c r="D42" s="275"/>
      <c r="E42" s="124">
        <v>16730</v>
      </c>
      <c r="F42" s="82"/>
    </row>
    <row r="43" spans="1:6" s="32" customFormat="1" ht="16.5" customHeight="1">
      <c r="A43" s="81">
        <v>4260</v>
      </c>
      <c r="B43" s="87" t="s">
        <v>65</v>
      </c>
      <c r="C43" s="88"/>
      <c r="D43" s="275"/>
      <c r="E43" s="124">
        <v>2400</v>
      </c>
      <c r="F43" s="82"/>
    </row>
    <row r="44" spans="1:6" s="21" customFormat="1" ht="15">
      <c r="A44" s="81">
        <v>4270</v>
      </c>
      <c r="B44" s="87" t="s">
        <v>41</v>
      </c>
      <c r="C44" s="88"/>
      <c r="D44" s="275"/>
      <c r="E44" s="124">
        <v>12980</v>
      </c>
      <c r="F44" s="82"/>
    </row>
    <row r="45" spans="1:6" s="21" customFormat="1" ht="15">
      <c r="A45" s="81">
        <v>4300</v>
      </c>
      <c r="B45" s="87" t="s">
        <v>11</v>
      </c>
      <c r="C45" s="88"/>
      <c r="D45" s="275"/>
      <c r="E45" s="124">
        <v>1890</v>
      </c>
      <c r="F45" s="82"/>
    </row>
    <row r="46" spans="1:6" s="21" customFormat="1" ht="30">
      <c r="A46" s="241">
        <v>6050</v>
      </c>
      <c r="B46" s="242" t="s">
        <v>36</v>
      </c>
      <c r="C46" s="243"/>
      <c r="D46" s="276"/>
      <c r="E46" s="244"/>
      <c r="F46" s="144">
        <v>34600</v>
      </c>
    </row>
    <row r="47" spans="1:6" s="21" customFormat="1" ht="14.25">
      <c r="A47" s="90">
        <v>80110</v>
      </c>
      <c r="B47" s="91" t="s">
        <v>66</v>
      </c>
      <c r="C47" s="164"/>
      <c r="D47" s="277"/>
      <c r="E47" s="173">
        <f>SUM(E48:E50)</f>
        <v>170</v>
      </c>
      <c r="F47" s="175">
        <f>SUM(F48:F50)</f>
        <v>19270</v>
      </c>
    </row>
    <row r="48" spans="1:6" s="32" customFormat="1" ht="15">
      <c r="A48" s="81">
        <v>4040</v>
      </c>
      <c r="B48" s="87" t="s">
        <v>67</v>
      </c>
      <c r="C48" s="88"/>
      <c r="D48" s="275"/>
      <c r="E48" s="124"/>
      <c r="F48" s="82">
        <v>170</v>
      </c>
    </row>
    <row r="49" spans="1:6" s="32" customFormat="1" ht="15">
      <c r="A49" s="81">
        <v>4260</v>
      </c>
      <c r="B49" s="83" t="s">
        <v>65</v>
      </c>
      <c r="C49" s="88"/>
      <c r="D49" s="275"/>
      <c r="E49" s="124">
        <v>170</v>
      </c>
      <c r="F49" s="82"/>
    </row>
    <row r="50" spans="1:6" s="32" customFormat="1" ht="30">
      <c r="A50" s="81">
        <v>6050</v>
      </c>
      <c r="B50" s="83" t="s">
        <v>36</v>
      </c>
      <c r="C50" s="88"/>
      <c r="D50" s="275"/>
      <c r="E50" s="124"/>
      <c r="F50" s="82">
        <v>19100</v>
      </c>
    </row>
    <row r="51" spans="1:6" s="32" customFormat="1" ht="14.25">
      <c r="A51" s="90">
        <v>80195</v>
      </c>
      <c r="B51" s="79" t="s">
        <v>7</v>
      </c>
      <c r="C51" s="164" t="s">
        <v>74</v>
      </c>
      <c r="D51" s="277">
        <f>D52</f>
        <v>5000</v>
      </c>
      <c r="E51" s="173">
        <f>SUM(E53:E57)+E58+E62+E67</f>
        <v>83067</v>
      </c>
      <c r="F51" s="175">
        <f>SUM(F53:F57)+F58+F62+F67</f>
        <v>65967</v>
      </c>
    </row>
    <row r="52" spans="1:6" s="32" customFormat="1" ht="15.75" customHeight="1">
      <c r="A52" s="182"/>
      <c r="B52" s="250" t="s">
        <v>109</v>
      </c>
      <c r="C52" s="184"/>
      <c r="D52" s="278">
        <f>D53</f>
        <v>5000</v>
      </c>
      <c r="E52" s="190"/>
      <c r="F52" s="251">
        <f>F53+F53+F54</f>
        <v>5000</v>
      </c>
    </row>
    <row r="53" spans="1:6" s="32" customFormat="1" ht="66" customHeight="1">
      <c r="A53" s="81">
        <v>2020</v>
      </c>
      <c r="B53" s="83" t="s">
        <v>88</v>
      </c>
      <c r="C53" s="88" t="s">
        <v>20</v>
      </c>
      <c r="D53" s="275">
        <v>5000</v>
      </c>
      <c r="E53" s="124"/>
      <c r="F53" s="122"/>
    </row>
    <row r="54" spans="1:6" s="32" customFormat="1" ht="30">
      <c r="A54" s="81">
        <v>2480</v>
      </c>
      <c r="B54" s="83" t="s">
        <v>34</v>
      </c>
      <c r="C54" s="88" t="s">
        <v>20</v>
      </c>
      <c r="D54" s="114"/>
      <c r="E54" s="124"/>
      <c r="F54" s="122">
        <v>5000</v>
      </c>
    </row>
    <row r="55" spans="1:6" s="32" customFormat="1" ht="15">
      <c r="A55" s="81">
        <v>4010</v>
      </c>
      <c r="B55" s="83" t="s">
        <v>47</v>
      </c>
      <c r="C55" s="88" t="s">
        <v>21</v>
      </c>
      <c r="D55" s="114"/>
      <c r="E55" s="124">
        <v>15000</v>
      </c>
      <c r="F55" s="82"/>
    </row>
    <row r="56" spans="1:6" s="32" customFormat="1" ht="15">
      <c r="A56" s="81">
        <v>4300</v>
      </c>
      <c r="B56" s="87" t="s">
        <v>11</v>
      </c>
      <c r="C56" s="88"/>
      <c r="D56" s="114"/>
      <c r="E56" s="124">
        <v>19100</v>
      </c>
      <c r="F56" s="82"/>
    </row>
    <row r="57" spans="1:6" s="32" customFormat="1" ht="15">
      <c r="A57" s="81">
        <v>4430</v>
      </c>
      <c r="B57" s="87" t="s">
        <v>68</v>
      </c>
      <c r="C57" s="88"/>
      <c r="D57" s="114"/>
      <c r="E57" s="124">
        <v>3000</v>
      </c>
      <c r="F57" s="82"/>
    </row>
    <row r="58" spans="1:6" s="32" customFormat="1" ht="45">
      <c r="A58" s="182"/>
      <c r="B58" s="250" t="s">
        <v>93</v>
      </c>
      <c r="C58" s="184"/>
      <c r="D58" s="189"/>
      <c r="E58" s="190">
        <f>E59+E60+E61</f>
        <v>45000</v>
      </c>
      <c r="F58" s="188">
        <f>F59+F60+F61</f>
        <v>60000</v>
      </c>
    </row>
    <row r="59" spans="1:6" s="32" customFormat="1" ht="15">
      <c r="A59" s="81">
        <v>4010</v>
      </c>
      <c r="B59" s="83" t="s">
        <v>47</v>
      </c>
      <c r="C59" s="88"/>
      <c r="D59" s="114"/>
      <c r="E59" s="124"/>
      <c r="F59" s="82">
        <v>15000</v>
      </c>
    </row>
    <row r="60" spans="1:6" s="32" customFormat="1" ht="15">
      <c r="A60" s="81">
        <v>4270</v>
      </c>
      <c r="B60" s="83" t="s">
        <v>41</v>
      </c>
      <c r="C60" s="88"/>
      <c r="D60" s="114"/>
      <c r="E60" s="124">
        <v>45000</v>
      </c>
      <c r="F60" s="82"/>
    </row>
    <row r="61" spans="1:6" s="32" customFormat="1" ht="28.5" customHeight="1">
      <c r="A61" s="81">
        <v>6050</v>
      </c>
      <c r="B61" s="83" t="s">
        <v>36</v>
      </c>
      <c r="C61" s="88"/>
      <c r="D61" s="114"/>
      <c r="E61" s="124"/>
      <c r="F61" s="82">
        <v>45000</v>
      </c>
    </row>
    <row r="62" spans="1:6" s="32" customFormat="1" ht="12.75" customHeight="1">
      <c r="A62" s="81"/>
      <c r="B62" s="186" t="s">
        <v>71</v>
      </c>
      <c r="C62" s="184"/>
      <c r="D62" s="189"/>
      <c r="E62" s="190">
        <f>SUM(E63:E66)</f>
        <v>930</v>
      </c>
      <c r="F62" s="188">
        <f>SUM(F63:F66)</f>
        <v>930</v>
      </c>
    </row>
    <row r="63" spans="1:6" s="32" customFormat="1" ht="15">
      <c r="A63" s="81">
        <v>4215</v>
      </c>
      <c r="B63" s="102" t="s">
        <v>28</v>
      </c>
      <c r="C63" s="88"/>
      <c r="D63" s="114"/>
      <c r="E63" s="124"/>
      <c r="F63" s="82">
        <v>560</v>
      </c>
    </row>
    <row r="64" spans="1:6" s="32" customFormat="1" ht="15">
      <c r="A64" s="81">
        <v>4305</v>
      </c>
      <c r="B64" s="102" t="s">
        <v>11</v>
      </c>
      <c r="C64" s="88"/>
      <c r="D64" s="114"/>
      <c r="E64" s="124">
        <v>40</v>
      </c>
      <c r="F64" s="82"/>
    </row>
    <row r="65" spans="1:6" s="32" customFormat="1" ht="15" customHeight="1">
      <c r="A65" s="81">
        <v>4425</v>
      </c>
      <c r="B65" s="102" t="s">
        <v>89</v>
      </c>
      <c r="C65" s="88"/>
      <c r="D65" s="114"/>
      <c r="E65" s="124">
        <v>890</v>
      </c>
      <c r="F65" s="82"/>
    </row>
    <row r="66" spans="1:6" s="32" customFormat="1" ht="15.75" customHeight="1">
      <c r="A66" s="81">
        <v>4435</v>
      </c>
      <c r="B66" s="102" t="s">
        <v>68</v>
      </c>
      <c r="C66" s="88"/>
      <c r="D66" s="114"/>
      <c r="E66" s="124"/>
      <c r="F66" s="82">
        <v>370</v>
      </c>
    </row>
    <row r="67" spans="1:6" s="32" customFormat="1" ht="28.5" customHeight="1">
      <c r="A67" s="182"/>
      <c r="B67" s="183" t="s">
        <v>72</v>
      </c>
      <c r="C67" s="184"/>
      <c r="D67" s="189"/>
      <c r="E67" s="190">
        <f>E68+E69+E70+E71</f>
        <v>37</v>
      </c>
      <c r="F67" s="188">
        <f>F68+F69+F70+F71</f>
        <v>37</v>
      </c>
    </row>
    <row r="68" spans="1:6" s="32" customFormat="1" ht="17.25" customHeight="1">
      <c r="A68" s="81">
        <v>4178</v>
      </c>
      <c r="B68" s="102" t="s">
        <v>40</v>
      </c>
      <c r="C68" s="88"/>
      <c r="D68" s="114"/>
      <c r="E68" s="124"/>
      <c r="F68" s="82">
        <v>28</v>
      </c>
    </row>
    <row r="69" spans="1:6" s="32" customFormat="1" ht="17.25" customHeight="1">
      <c r="A69" s="81">
        <v>4179</v>
      </c>
      <c r="B69" s="102" t="s">
        <v>40</v>
      </c>
      <c r="C69" s="88"/>
      <c r="D69" s="114"/>
      <c r="E69" s="124"/>
      <c r="F69" s="82">
        <v>9</v>
      </c>
    </row>
    <row r="70" spans="1:6" s="32" customFormat="1" ht="17.25" customHeight="1">
      <c r="A70" s="81">
        <v>4218</v>
      </c>
      <c r="B70" s="102" t="s">
        <v>28</v>
      </c>
      <c r="C70" s="88"/>
      <c r="D70" s="114"/>
      <c r="E70" s="124">
        <v>28</v>
      </c>
      <c r="F70" s="82"/>
    </row>
    <row r="71" spans="1:6" s="32" customFormat="1" ht="17.25" customHeight="1">
      <c r="A71" s="241">
        <v>4219</v>
      </c>
      <c r="B71" s="317" t="s">
        <v>28</v>
      </c>
      <c r="C71" s="243"/>
      <c r="D71" s="318"/>
      <c r="E71" s="244">
        <v>9</v>
      </c>
      <c r="F71" s="144"/>
    </row>
    <row r="72" spans="1:6" s="32" customFormat="1" ht="21.75" customHeight="1" thickBot="1">
      <c r="A72" s="311">
        <v>803</v>
      </c>
      <c r="B72" s="312" t="s">
        <v>30</v>
      </c>
      <c r="C72" s="313" t="s">
        <v>21</v>
      </c>
      <c r="D72" s="314"/>
      <c r="E72" s="315">
        <f>E73</f>
        <v>102</v>
      </c>
      <c r="F72" s="316">
        <f>F73</f>
        <v>102</v>
      </c>
    </row>
    <row r="73" spans="1:6" s="32" customFormat="1" ht="27" customHeight="1" thickTop="1">
      <c r="A73" s="74">
        <v>80309</v>
      </c>
      <c r="B73" s="84" t="s">
        <v>49</v>
      </c>
      <c r="C73" s="100"/>
      <c r="D73" s="109"/>
      <c r="E73" s="85">
        <f>E77</f>
        <v>102</v>
      </c>
      <c r="F73" s="96">
        <f>F74+F75+F76</f>
        <v>102</v>
      </c>
    </row>
    <row r="74" spans="1:6" s="32" customFormat="1" ht="15">
      <c r="A74" s="166">
        <v>3210</v>
      </c>
      <c r="B74" s="167" t="s">
        <v>32</v>
      </c>
      <c r="C74" s="168"/>
      <c r="D74" s="169"/>
      <c r="E74" s="135"/>
      <c r="F74" s="143">
        <v>83</v>
      </c>
    </row>
    <row r="75" spans="1:6" s="32" customFormat="1" ht="15">
      <c r="A75" s="81">
        <v>3218</v>
      </c>
      <c r="B75" s="199" t="s">
        <v>32</v>
      </c>
      <c r="C75" s="108"/>
      <c r="D75" s="111"/>
      <c r="E75" s="89"/>
      <c r="F75" s="82">
        <v>14</v>
      </c>
    </row>
    <row r="76" spans="1:6" s="32" customFormat="1" ht="15">
      <c r="A76" s="81">
        <v>3219</v>
      </c>
      <c r="B76" s="199" t="s">
        <v>32</v>
      </c>
      <c r="C76" s="108"/>
      <c r="D76" s="111"/>
      <c r="E76" s="89"/>
      <c r="F76" s="82">
        <v>5</v>
      </c>
    </row>
    <row r="77" spans="1:6" s="32" customFormat="1" ht="15.75" thickBot="1">
      <c r="A77" s="81">
        <v>3250</v>
      </c>
      <c r="B77" s="83" t="s">
        <v>50</v>
      </c>
      <c r="C77" s="108"/>
      <c r="D77" s="111"/>
      <c r="E77" s="89">
        <v>102</v>
      </c>
      <c r="F77" s="82"/>
    </row>
    <row r="78" spans="1:6" s="32" customFormat="1" ht="15.75" thickBot="1" thickTop="1">
      <c r="A78" s="98">
        <v>852</v>
      </c>
      <c r="B78" s="155" t="s">
        <v>37</v>
      </c>
      <c r="C78" s="105" t="s">
        <v>20</v>
      </c>
      <c r="D78" s="115">
        <f>D79+D82</f>
        <v>113200</v>
      </c>
      <c r="E78" s="234">
        <f>E79+E82</f>
        <v>2000</v>
      </c>
      <c r="F78" s="94">
        <f>F79+F82</f>
        <v>115200</v>
      </c>
    </row>
    <row r="79" spans="1:6" s="32" customFormat="1" ht="15" thickTop="1">
      <c r="A79" s="99">
        <v>85201</v>
      </c>
      <c r="B79" s="162" t="s">
        <v>110</v>
      </c>
      <c r="C79" s="260"/>
      <c r="D79" s="116"/>
      <c r="E79" s="85">
        <f>E80</f>
        <v>2000</v>
      </c>
      <c r="F79" s="96">
        <f>F80+F81</f>
        <v>2000</v>
      </c>
    </row>
    <row r="80" spans="1:6" s="32" customFormat="1" ht="15">
      <c r="A80" s="81">
        <v>4300</v>
      </c>
      <c r="B80" s="158" t="s">
        <v>11</v>
      </c>
      <c r="C80" s="254"/>
      <c r="D80" s="117"/>
      <c r="E80" s="89">
        <v>2000</v>
      </c>
      <c r="F80" s="82"/>
    </row>
    <row r="81" spans="1:6" s="32" customFormat="1" ht="30">
      <c r="A81" s="241">
        <v>4390</v>
      </c>
      <c r="B81" s="257" t="s">
        <v>86</v>
      </c>
      <c r="C81" s="258"/>
      <c r="D81" s="259"/>
      <c r="E81" s="138"/>
      <c r="F81" s="144">
        <v>2000</v>
      </c>
    </row>
    <row r="82" spans="1:6" s="32" customFormat="1" ht="26.25" customHeight="1">
      <c r="A82" s="245">
        <v>85214</v>
      </c>
      <c r="B82" s="255" t="s">
        <v>54</v>
      </c>
      <c r="C82" s="296"/>
      <c r="D82" s="246">
        <f>D83</f>
        <v>113200</v>
      </c>
      <c r="E82" s="256">
        <f>E84</f>
        <v>0</v>
      </c>
      <c r="F82" s="253">
        <f>F84</f>
        <v>113200</v>
      </c>
    </row>
    <row r="83" spans="1:6" s="32" customFormat="1" ht="43.5" customHeight="1">
      <c r="A83" s="81">
        <v>2030</v>
      </c>
      <c r="B83" s="158" t="s">
        <v>56</v>
      </c>
      <c r="C83" s="254"/>
      <c r="D83" s="117">
        <v>113200</v>
      </c>
      <c r="E83" s="89"/>
      <c r="F83" s="143"/>
    </row>
    <row r="84" spans="1:6" s="32" customFormat="1" ht="15.75" thickBot="1">
      <c r="A84" s="81">
        <v>3110</v>
      </c>
      <c r="B84" s="102" t="s">
        <v>55</v>
      </c>
      <c r="C84" s="254"/>
      <c r="D84" s="117"/>
      <c r="E84" s="89"/>
      <c r="F84" s="122">
        <v>113200</v>
      </c>
    </row>
    <row r="85" spans="1:6" s="32" customFormat="1" ht="30" thickBot="1" thickTop="1">
      <c r="A85" s="98">
        <v>854</v>
      </c>
      <c r="B85" s="155" t="s">
        <v>29</v>
      </c>
      <c r="C85" s="105" t="s">
        <v>21</v>
      </c>
      <c r="D85" s="115"/>
      <c r="E85" s="86">
        <f>E86+E88</f>
        <v>320</v>
      </c>
      <c r="F85" s="94">
        <f>F86+F88</f>
        <v>320</v>
      </c>
    </row>
    <row r="86" spans="1:6" s="21" customFormat="1" ht="14.25" customHeight="1" thickTop="1">
      <c r="A86" s="99">
        <v>85401</v>
      </c>
      <c r="B86" s="157" t="s">
        <v>69</v>
      </c>
      <c r="C86" s="260"/>
      <c r="D86" s="116"/>
      <c r="E86" s="85">
        <f>E87</f>
        <v>0</v>
      </c>
      <c r="F86" s="96">
        <f>F87</f>
        <v>320</v>
      </c>
    </row>
    <row r="87" spans="1:6" s="21" customFormat="1" ht="12.75" customHeight="1">
      <c r="A87" s="81">
        <v>4040</v>
      </c>
      <c r="B87" s="158" t="s">
        <v>67</v>
      </c>
      <c r="C87" s="297"/>
      <c r="D87" s="156"/>
      <c r="E87" s="89"/>
      <c r="F87" s="122">
        <v>320</v>
      </c>
    </row>
    <row r="88" spans="1:6" s="21" customFormat="1" ht="15.75" customHeight="1">
      <c r="A88" s="90">
        <v>85495</v>
      </c>
      <c r="B88" s="178" t="s">
        <v>7</v>
      </c>
      <c r="C88" s="298"/>
      <c r="D88" s="176"/>
      <c r="E88" s="92">
        <f>E89</f>
        <v>320</v>
      </c>
      <c r="F88" s="177"/>
    </row>
    <row r="89" spans="1:6" s="161" customFormat="1" ht="15" customHeight="1" thickBot="1">
      <c r="A89" s="81">
        <v>4300</v>
      </c>
      <c r="B89" s="158" t="s">
        <v>11</v>
      </c>
      <c r="C89" s="299"/>
      <c r="D89" s="159"/>
      <c r="E89" s="89">
        <v>320</v>
      </c>
      <c r="F89" s="252"/>
    </row>
    <row r="90" spans="1:6" s="161" customFormat="1" ht="27.75" customHeight="1" thickBot="1" thickTop="1">
      <c r="A90" s="98">
        <v>921</v>
      </c>
      <c r="B90" s="155" t="s">
        <v>19</v>
      </c>
      <c r="C90" s="105" t="s">
        <v>102</v>
      </c>
      <c r="D90" s="115"/>
      <c r="E90" s="86">
        <f>E99</f>
        <v>200</v>
      </c>
      <c r="F90" s="94">
        <f>F99+F91</f>
        <v>31233</v>
      </c>
    </row>
    <row r="91" spans="1:6" s="161" customFormat="1" ht="20.25" customHeight="1" thickTop="1">
      <c r="A91" s="99">
        <v>92105</v>
      </c>
      <c r="B91" s="162" t="s">
        <v>101</v>
      </c>
      <c r="C91" s="260"/>
      <c r="D91" s="116"/>
      <c r="E91" s="85"/>
      <c r="F91" s="96">
        <f>F92</f>
        <v>31033</v>
      </c>
    </row>
    <row r="92" spans="1:6" s="281" customFormat="1" ht="44.25" customHeight="1">
      <c r="A92" s="182"/>
      <c r="B92" s="279" t="s">
        <v>115</v>
      </c>
      <c r="C92" s="280"/>
      <c r="D92" s="187"/>
      <c r="E92" s="181"/>
      <c r="F92" s="185">
        <f>SUM(F93:F98)</f>
        <v>31033</v>
      </c>
    </row>
    <row r="93" spans="1:6" s="161" customFormat="1" ht="16.5" customHeight="1">
      <c r="A93" s="81">
        <v>4110</v>
      </c>
      <c r="B93" s="158" t="s">
        <v>38</v>
      </c>
      <c r="C93" s="254"/>
      <c r="D93" s="117"/>
      <c r="E93" s="89"/>
      <c r="F93" s="82">
        <v>412</v>
      </c>
    </row>
    <row r="94" spans="1:6" s="161" customFormat="1" ht="15.75" customHeight="1">
      <c r="A94" s="81">
        <v>4120</v>
      </c>
      <c r="B94" s="158" t="s">
        <v>39</v>
      </c>
      <c r="C94" s="254"/>
      <c r="D94" s="117"/>
      <c r="E94" s="89"/>
      <c r="F94" s="82">
        <v>71</v>
      </c>
    </row>
    <row r="95" spans="1:6" s="161" customFormat="1" ht="12.75" customHeight="1">
      <c r="A95" s="81">
        <v>4175</v>
      </c>
      <c r="B95" s="158" t="s">
        <v>103</v>
      </c>
      <c r="C95" s="254"/>
      <c r="D95" s="117"/>
      <c r="E95" s="89"/>
      <c r="F95" s="82">
        <v>1740</v>
      </c>
    </row>
    <row r="96" spans="1:6" s="161" customFormat="1" ht="17.25" customHeight="1">
      <c r="A96" s="81">
        <v>4176</v>
      </c>
      <c r="B96" s="158" t="s">
        <v>103</v>
      </c>
      <c r="C96" s="254"/>
      <c r="D96" s="117"/>
      <c r="E96" s="89"/>
      <c r="F96" s="82">
        <v>1160</v>
      </c>
    </row>
    <row r="97" spans="1:6" s="161" customFormat="1" ht="15.75" customHeight="1">
      <c r="A97" s="81">
        <v>4305</v>
      </c>
      <c r="B97" s="158" t="s">
        <v>11</v>
      </c>
      <c r="C97" s="254"/>
      <c r="D97" s="117"/>
      <c r="E97" s="89"/>
      <c r="F97" s="82">
        <v>16590</v>
      </c>
    </row>
    <row r="98" spans="1:6" s="161" customFormat="1" ht="17.25" customHeight="1">
      <c r="A98" s="81">
        <v>4306</v>
      </c>
      <c r="B98" s="158" t="s">
        <v>11</v>
      </c>
      <c r="C98" s="254"/>
      <c r="D98" s="117"/>
      <c r="E98" s="89"/>
      <c r="F98" s="82">
        <v>11060</v>
      </c>
    </row>
    <row r="99" spans="1:6" s="32" customFormat="1" ht="15" customHeight="1">
      <c r="A99" s="90">
        <v>92195</v>
      </c>
      <c r="B99" s="191" t="s">
        <v>7</v>
      </c>
      <c r="C99" s="300" t="s">
        <v>33</v>
      </c>
      <c r="D99" s="118"/>
      <c r="E99" s="261">
        <f>E100</f>
        <v>200</v>
      </c>
      <c r="F99" s="80">
        <f>F100</f>
        <v>200</v>
      </c>
    </row>
    <row r="100" spans="1:6" s="32" customFormat="1" ht="13.5" customHeight="1">
      <c r="A100" s="153"/>
      <c r="B100" s="183" t="s">
        <v>70</v>
      </c>
      <c r="C100" s="280"/>
      <c r="D100" s="187"/>
      <c r="E100" s="212">
        <f>E102</f>
        <v>200</v>
      </c>
      <c r="F100" s="188">
        <f>F101</f>
        <v>200</v>
      </c>
    </row>
    <row r="101" spans="1:6" s="32" customFormat="1" ht="15">
      <c r="A101" s="153">
        <v>4210</v>
      </c>
      <c r="B101" s="87" t="s">
        <v>28</v>
      </c>
      <c r="C101" s="254"/>
      <c r="D101" s="117"/>
      <c r="E101" s="213"/>
      <c r="F101" s="211">
        <v>200</v>
      </c>
    </row>
    <row r="102" spans="1:6" s="32" customFormat="1" ht="15.75" thickBot="1">
      <c r="A102" s="153">
        <v>4300</v>
      </c>
      <c r="B102" s="163" t="s">
        <v>11</v>
      </c>
      <c r="C102" s="254"/>
      <c r="D102" s="117"/>
      <c r="E102" s="213">
        <v>200</v>
      </c>
      <c r="F102" s="211"/>
    </row>
    <row r="103" spans="1:6" s="32" customFormat="1" ht="16.5" customHeight="1" thickBot="1" thickTop="1">
      <c r="A103" s="43"/>
      <c r="B103" s="71" t="s">
        <v>8</v>
      </c>
      <c r="C103" s="301"/>
      <c r="D103" s="148">
        <f>D14+D18+D39+D72+D78+D85+D90</f>
        <v>118200</v>
      </c>
      <c r="E103" s="290">
        <f>E10+E14+E18+E35+E39+E72+E78+E85+E90</f>
        <v>326842</v>
      </c>
      <c r="F103" s="291">
        <f>F10+F14+F18+F35+F39+F72+F78+F85+F90</f>
        <v>385742</v>
      </c>
    </row>
    <row r="104" spans="1:6" s="32" customFormat="1" ht="17.25" customHeight="1" thickBot="1" thickTop="1">
      <c r="A104" s="48"/>
      <c r="B104" s="49" t="s">
        <v>18</v>
      </c>
      <c r="C104" s="302"/>
      <c r="D104" s="289"/>
      <c r="E104" s="58">
        <f>F103-E103</f>
        <v>58900</v>
      </c>
      <c r="F104" s="154"/>
    </row>
    <row r="105" spans="1:6" s="32" customFormat="1" ht="15" thickTop="1">
      <c r="A105" s="16"/>
      <c r="B105" s="16"/>
      <c r="C105" s="303"/>
      <c r="D105" s="16"/>
      <c r="E105" s="16"/>
      <c r="F105" s="16"/>
    </row>
    <row r="106" spans="1:6" s="32" customFormat="1" ht="21" customHeight="1">
      <c r="A106" s="16"/>
      <c r="B106" s="16"/>
      <c r="C106" s="303"/>
      <c r="D106" s="16"/>
      <c r="E106" s="16"/>
      <c r="F106" s="16"/>
    </row>
    <row r="107" spans="1:6" s="32" customFormat="1" ht="14.25">
      <c r="A107" s="16"/>
      <c r="B107" s="16"/>
      <c r="C107" s="303"/>
      <c r="D107" s="16"/>
      <c r="E107" s="16"/>
      <c r="F107" s="16"/>
    </row>
    <row r="108" spans="1:6" s="32" customFormat="1" ht="14.25">
      <c r="A108" s="16"/>
      <c r="B108" s="16"/>
      <c r="C108" s="303"/>
      <c r="D108" s="16"/>
      <c r="E108" s="16"/>
      <c r="F108" s="16"/>
    </row>
    <row r="109" spans="1:6" s="32" customFormat="1" ht="14.25">
      <c r="A109" s="16"/>
      <c r="B109" s="16"/>
      <c r="C109" s="303"/>
      <c r="D109" s="16"/>
      <c r="E109" s="16"/>
      <c r="F109" s="16"/>
    </row>
    <row r="110" spans="1:6" s="32" customFormat="1" ht="16.5" customHeight="1">
      <c r="A110" s="16"/>
      <c r="B110" s="16"/>
      <c r="C110" s="303"/>
      <c r="D110" s="16"/>
      <c r="E110" s="16"/>
      <c r="F110" s="16"/>
    </row>
    <row r="111" spans="1:6" s="161" customFormat="1" ht="15">
      <c r="A111" s="16"/>
      <c r="B111" s="16"/>
      <c r="C111" s="303"/>
      <c r="D111" s="16"/>
      <c r="E111" s="16"/>
      <c r="F111" s="16"/>
    </row>
    <row r="112" spans="1:6" s="161" customFormat="1" ht="15.75">
      <c r="A112" s="1"/>
      <c r="B112" s="1"/>
      <c r="C112" s="293"/>
      <c r="D112" s="1"/>
      <c r="E112" s="1"/>
      <c r="F112" s="1"/>
    </row>
    <row r="113" spans="1:6" s="161" customFormat="1" ht="15.75">
      <c r="A113" s="1"/>
      <c r="B113" s="1"/>
      <c r="C113" s="293"/>
      <c r="D113" s="1"/>
      <c r="E113" s="1"/>
      <c r="F113" s="1"/>
    </row>
    <row r="114" spans="1:6" s="47" customFormat="1" ht="15.75">
      <c r="A114" s="1"/>
      <c r="B114" s="1"/>
      <c r="C114" s="293"/>
      <c r="D114" s="1"/>
      <c r="E114" s="1"/>
      <c r="F114" s="1"/>
    </row>
    <row r="115" spans="1:6" s="51" customFormat="1" ht="15.75">
      <c r="A115" s="1"/>
      <c r="B115" s="1"/>
      <c r="C115" s="293"/>
      <c r="D115" s="1"/>
      <c r="E115" s="1"/>
      <c r="F115" s="1"/>
    </row>
    <row r="116" spans="1:6" s="16" customFormat="1" ht="15.75">
      <c r="A116" s="1"/>
      <c r="B116" s="1"/>
      <c r="C116" s="293"/>
      <c r="D116" s="1"/>
      <c r="E116" s="1"/>
      <c r="F116" s="1"/>
    </row>
    <row r="117" spans="1:6" s="16" customFormat="1" ht="15.75">
      <c r="A117" s="1"/>
      <c r="B117" s="1"/>
      <c r="C117" s="293"/>
      <c r="D117" s="1"/>
      <c r="E117" s="1"/>
      <c r="F117" s="1"/>
    </row>
    <row r="118" spans="1:6" s="16" customFormat="1" ht="15.75">
      <c r="A118" s="1"/>
      <c r="B118" s="1"/>
      <c r="C118" s="293"/>
      <c r="D118" s="1"/>
      <c r="E118" s="1"/>
      <c r="F118" s="1"/>
    </row>
    <row r="119" spans="1:6" s="16" customFormat="1" ht="15.75">
      <c r="A119" s="1"/>
      <c r="B119" s="1"/>
      <c r="C119" s="293"/>
      <c r="D119" s="1"/>
      <c r="E119" s="1"/>
      <c r="F119" s="1"/>
    </row>
    <row r="120" spans="1:6" s="16" customFormat="1" ht="15.75">
      <c r="A120" s="1"/>
      <c r="B120" s="1"/>
      <c r="C120" s="293"/>
      <c r="D120" s="1"/>
      <c r="E120" s="1"/>
      <c r="F120" s="1"/>
    </row>
    <row r="121" spans="1:6" s="16" customFormat="1" ht="15.75">
      <c r="A121" s="1"/>
      <c r="B121" s="1"/>
      <c r="C121" s="293"/>
      <c r="D121" s="1"/>
      <c r="E121" s="1"/>
      <c r="F121" s="1"/>
    </row>
    <row r="122" spans="1:6" s="16" customFormat="1" ht="15.75">
      <c r="A122" s="1"/>
      <c r="B122" s="1"/>
      <c r="C122" s="293"/>
      <c r="D122" s="1"/>
      <c r="E122" s="1"/>
      <c r="F122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7" sqref="F7"/>
    </sheetView>
  </sheetViews>
  <sheetFormatPr defaultColWidth="9.00390625" defaultRowHeight="12.75"/>
  <cols>
    <col min="1" max="1" width="7.75390625" style="1" customWidth="1"/>
    <col min="2" max="2" width="30.875" style="1" customWidth="1"/>
    <col min="3" max="3" width="7.25390625" style="1" customWidth="1"/>
    <col min="4" max="4" width="15.00390625" style="1" customWidth="1"/>
    <col min="5" max="5" width="15.375" style="1" customWidth="1"/>
    <col min="6" max="16384" width="10.00390625" style="1" customWidth="1"/>
  </cols>
  <sheetData>
    <row r="1" spans="2:4" ht="15.75">
      <c r="B1" s="75"/>
      <c r="C1" s="10"/>
      <c r="D1" s="10" t="s">
        <v>15</v>
      </c>
    </row>
    <row r="2" spans="1:4" ht="14.25" customHeight="1">
      <c r="A2" s="3"/>
      <c r="B2" s="4"/>
      <c r="C2" s="22"/>
      <c r="D2" s="22" t="s">
        <v>124</v>
      </c>
    </row>
    <row r="3" spans="1:4" ht="13.5" customHeight="1">
      <c r="A3" s="3"/>
      <c r="B3" s="4"/>
      <c r="C3" s="22"/>
      <c r="D3" s="22" t="s">
        <v>14</v>
      </c>
    </row>
    <row r="4" spans="1:4" ht="15" customHeight="1">
      <c r="A4" s="3"/>
      <c r="B4" s="4"/>
      <c r="C4" s="22"/>
      <c r="D4" s="22" t="s">
        <v>123</v>
      </c>
    </row>
    <row r="5" spans="1:4" ht="9" customHeight="1">
      <c r="A5" s="3"/>
      <c r="B5" s="4"/>
      <c r="C5" s="22"/>
      <c r="D5" s="5"/>
    </row>
    <row r="6" spans="1:5" s="11" customFormat="1" ht="43.5" customHeight="1">
      <c r="A6" s="6" t="s">
        <v>83</v>
      </c>
      <c r="B6" s="7"/>
      <c r="C6" s="8"/>
      <c r="D6" s="8"/>
      <c r="E6" s="8"/>
    </row>
    <row r="7" spans="1:5" s="11" customFormat="1" ht="16.5" customHeight="1" thickBot="1">
      <c r="A7" s="6"/>
      <c r="B7" s="7"/>
      <c r="C7" s="8"/>
      <c r="D7" s="8"/>
      <c r="E7" s="33" t="s">
        <v>10</v>
      </c>
    </row>
    <row r="8" spans="1:5" s="12" customFormat="1" ht="21.75" customHeight="1">
      <c r="A8" s="24" t="s">
        <v>0</v>
      </c>
      <c r="B8" s="31" t="s">
        <v>1</v>
      </c>
      <c r="C8" s="18" t="s">
        <v>2</v>
      </c>
      <c r="D8" s="46" t="s">
        <v>3</v>
      </c>
      <c r="E8" s="36"/>
    </row>
    <row r="9" spans="1:5" s="12" customFormat="1" ht="14.25" customHeight="1">
      <c r="A9" s="25" t="s">
        <v>4</v>
      </c>
      <c r="B9" s="69"/>
      <c r="C9" s="15" t="s">
        <v>5</v>
      </c>
      <c r="D9" s="55" t="s">
        <v>9</v>
      </c>
      <c r="E9" s="34" t="s">
        <v>6</v>
      </c>
    </row>
    <row r="10" spans="1:5" s="21" customFormat="1" ht="12" customHeight="1" thickBot="1">
      <c r="A10" s="29">
        <v>1</v>
      </c>
      <c r="B10" s="73">
        <v>2</v>
      </c>
      <c r="C10" s="216">
        <v>3</v>
      </c>
      <c r="D10" s="215">
        <v>4</v>
      </c>
      <c r="E10" s="149">
        <v>5</v>
      </c>
    </row>
    <row r="11" spans="1:5" s="32" customFormat="1" ht="15.75" thickBot="1" thickTop="1">
      <c r="A11" s="62">
        <v>600</v>
      </c>
      <c r="B11" s="76" t="s">
        <v>112</v>
      </c>
      <c r="C11" s="93" t="s">
        <v>113</v>
      </c>
      <c r="D11" s="123"/>
      <c r="E11" s="145">
        <f>E12</f>
        <v>59300</v>
      </c>
    </row>
    <row r="12" spans="1:5" s="32" customFormat="1" ht="28.5" customHeight="1" thickTop="1">
      <c r="A12" s="90">
        <v>60015</v>
      </c>
      <c r="B12" s="79" t="s">
        <v>114</v>
      </c>
      <c r="C12" s="217"/>
      <c r="D12" s="92"/>
      <c r="E12" s="96">
        <f>E13</f>
        <v>59300</v>
      </c>
    </row>
    <row r="13" spans="1:5" s="32" customFormat="1" ht="28.5" customHeight="1" thickBot="1">
      <c r="A13" s="81">
        <v>6050</v>
      </c>
      <c r="B13" s="83" t="s">
        <v>36</v>
      </c>
      <c r="C13" s="87"/>
      <c r="D13" s="89"/>
      <c r="E13" s="143">
        <v>59300</v>
      </c>
    </row>
    <row r="14" spans="1:5" s="271" customFormat="1" ht="21.75" customHeight="1" thickBot="1" thickTop="1">
      <c r="A14" s="98">
        <v>801</v>
      </c>
      <c r="B14" s="270" t="s">
        <v>22</v>
      </c>
      <c r="C14" s="93" t="s">
        <v>21</v>
      </c>
      <c r="D14" s="86">
        <f>D15</f>
        <v>4000</v>
      </c>
      <c r="E14" s="94">
        <f>E15</f>
        <v>4000</v>
      </c>
    </row>
    <row r="15" spans="1:5" s="32" customFormat="1" ht="15.75" customHeight="1" thickTop="1">
      <c r="A15" s="245">
        <v>80195</v>
      </c>
      <c r="B15" s="269" t="s">
        <v>7</v>
      </c>
      <c r="C15" s="217"/>
      <c r="D15" s="256">
        <f>D17</f>
        <v>4000</v>
      </c>
      <c r="E15" s="253">
        <f>E16</f>
        <v>4000</v>
      </c>
    </row>
    <row r="16" spans="1:5" s="32" customFormat="1" ht="16.5" customHeight="1">
      <c r="A16" s="81">
        <v>4300</v>
      </c>
      <c r="B16" s="87" t="s">
        <v>11</v>
      </c>
      <c r="C16" s="87"/>
      <c r="D16" s="89"/>
      <c r="E16" s="143">
        <v>4000</v>
      </c>
    </row>
    <row r="17" spans="1:5" s="32" customFormat="1" ht="15" customHeight="1" thickBot="1">
      <c r="A17" s="81">
        <v>4430</v>
      </c>
      <c r="B17" s="87" t="s">
        <v>68</v>
      </c>
      <c r="C17" s="87"/>
      <c r="D17" s="89">
        <v>4000</v>
      </c>
      <c r="E17" s="82"/>
    </row>
    <row r="18" spans="1:5" s="32" customFormat="1" ht="30" thickBot="1" thickTop="1">
      <c r="A18" s="98">
        <v>854</v>
      </c>
      <c r="B18" s="155" t="s">
        <v>29</v>
      </c>
      <c r="C18" s="93" t="s">
        <v>21</v>
      </c>
      <c r="D18" s="86">
        <f>D19+D21+D23+D26</f>
        <v>14700</v>
      </c>
      <c r="E18" s="94">
        <f>E19+E21+E23+E26</f>
        <v>14700</v>
      </c>
    </row>
    <row r="19" spans="1:5" s="32" customFormat="1" ht="29.25" thickTop="1">
      <c r="A19" s="99">
        <v>85406</v>
      </c>
      <c r="B19" s="162" t="s">
        <v>73</v>
      </c>
      <c r="C19" s="157"/>
      <c r="D19" s="85"/>
      <c r="E19" s="96">
        <f>SUM(E20:E22)</f>
        <v>7600</v>
      </c>
    </row>
    <row r="20" spans="1:5" s="32" customFormat="1" ht="27.75" customHeight="1">
      <c r="A20" s="81">
        <v>6050</v>
      </c>
      <c r="B20" s="158" t="s">
        <v>36</v>
      </c>
      <c r="C20" s="101"/>
      <c r="D20" s="89"/>
      <c r="E20" s="82">
        <v>7600</v>
      </c>
    </row>
    <row r="21" spans="1:5" s="32" customFormat="1" ht="18" customHeight="1">
      <c r="A21" s="90">
        <v>85415</v>
      </c>
      <c r="B21" s="79" t="s">
        <v>31</v>
      </c>
      <c r="C21" s="191"/>
      <c r="D21" s="92">
        <f>D22</f>
        <v>7200</v>
      </c>
      <c r="E21" s="80"/>
    </row>
    <row r="22" spans="1:5" s="32" customFormat="1" ht="15">
      <c r="A22" s="81">
        <v>3240</v>
      </c>
      <c r="B22" s="83" t="s">
        <v>95</v>
      </c>
      <c r="C22" s="101"/>
      <c r="D22" s="89">
        <v>7200</v>
      </c>
      <c r="E22" s="144"/>
    </row>
    <row r="23" spans="1:5" s="32" customFormat="1" ht="28.5">
      <c r="A23" s="90">
        <v>85446</v>
      </c>
      <c r="B23" s="79" t="s">
        <v>80</v>
      </c>
      <c r="C23" s="191"/>
      <c r="D23" s="92">
        <f>D24</f>
        <v>7100</v>
      </c>
      <c r="E23" s="80">
        <f>E25</f>
        <v>7100</v>
      </c>
    </row>
    <row r="24" spans="1:5" s="32" customFormat="1" ht="15">
      <c r="A24" s="81">
        <v>4300</v>
      </c>
      <c r="B24" s="83" t="s">
        <v>11</v>
      </c>
      <c r="C24" s="101"/>
      <c r="D24" s="89">
        <v>7100</v>
      </c>
      <c r="E24" s="82"/>
    </row>
    <row r="25" spans="1:5" s="32" customFormat="1" ht="42.75" customHeight="1">
      <c r="A25" s="81">
        <v>4700</v>
      </c>
      <c r="B25" s="83" t="s">
        <v>97</v>
      </c>
      <c r="C25" s="101"/>
      <c r="D25" s="89"/>
      <c r="E25" s="82">
        <v>7100</v>
      </c>
    </row>
    <row r="26" spans="1:5" s="32" customFormat="1" ht="14.25">
      <c r="A26" s="90">
        <v>85495</v>
      </c>
      <c r="B26" s="79" t="s">
        <v>7</v>
      </c>
      <c r="C26" s="191"/>
      <c r="D26" s="92">
        <f>D27</f>
        <v>400</v>
      </c>
      <c r="E26" s="80"/>
    </row>
    <row r="27" spans="1:5" s="32" customFormat="1" ht="44.25" customHeight="1" thickBot="1">
      <c r="A27" s="81">
        <v>3040</v>
      </c>
      <c r="B27" s="163" t="s">
        <v>96</v>
      </c>
      <c r="C27" s="101"/>
      <c r="D27" s="219">
        <v>400</v>
      </c>
      <c r="E27" s="218"/>
    </row>
    <row r="28" spans="1:5" s="45" customFormat="1" ht="17.25" customHeight="1" thickBot="1" thickTop="1">
      <c r="A28" s="43"/>
      <c r="B28" s="44" t="s">
        <v>8</v>
      </c>
      <c r="C28" s="71"/>
      <c r="D28" s="220">
        <f>D14+D18</f>
        <v>18700</v>
      </c>
      <c r="E28" s="292">
        <f>E11+E14+E18</f>
        <v>78000</v>
      </c>
    </row>
    <row r="29" spans="1:5" s="51" customFormat="1" ht="16.5" customHeight="1" thickBot="1" thickTop="1">
      <c r="A29" s="52"/>
      <c r="B29" s="49" t="s">
        <v>18</v>
      </c>
      <c r="C29" s="104"/>
      <c r="D29" s="58">
        <f>E28-D28</f>
        <v>59300</v>
      </c>
      <c r="E29" s="50"/>
    </row>
    <row r="30" ht="16.5" thickTop="1"/>
  </sheetData>
  <printOptions horizontalCentered="1"/>
  <pageMargins left="0.3937007874015748" right="0" top="0.984251968503937" bottom="0.5905511811023623" header="0.5118110236220472" footer="0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5" sqref="E5"/>
    </sheetView>
  </sheetViews>
  <sheetFormatPr defaultColWidth="9.00390625" defaultRowHeight="12.75"/>
  <cols>
    <col min="1" max="1" width="7.75390625" style="1" customWidth="1"/>
    <col min="2" max="2" width="36.625" style="1" customWidth="1"/>
    <col min="3" max="3" width="6.75390625" style="1" customWidth="1"/>
    <col min="4" max="4" width="14.375" style="1" customWidth="1"/>
    <col min="5" max="5" width="13.875" style="1" customWidth="1"/>
    <col min="6" max="6" width="14.125" style="1" customWidth="1"/>
    <col min="7" max="16384" width="10.00390625" style="1" customWidth="1"/>
  </cols>
  <sheetData>
    <row r="1" spans="5:7" s="11" customFormat="1" ht="14.25" customHeight="1">
      <c r="E1" s="10" t="s">
        <v>17</v>
      </c>
      <c r="F1" s="10"/>
      <c r="G1" s="10"/>
    </row>
    <row r="2" spans="1:7" s="11" customFormat="1" ht="14.25" customHeight="1">
      <c r="A2" s="27"/>
      <c r="B2" s="28"/>
      <c r="C2" s="8"/>
      <c r="E2" s="22" t="s">
        <v>124</v>
      </c>
      <c r="F2" s="22"/>
      <c r="G2" s="10"/>
    </row>
    <row r="3" spans="1:7" s="11" customFormat="1" ht="14.25" customHeight="1">
      <c r="A3" s="27"/>
      <c r="B3" s="28"/>
      <c r="C3" s="8"/>
      <c r="E3" s="22" t="s">
        <v>14</v>
      </c>
      <c r="F3" s="22"/>
      <c r="G3" s="10"/>
    </row>
    <row r="4" spans="1:7" s="11" customFormat="1" ht="14.25" customHeight="1">
      <c r="A4" s="27"/>
      <c r="B4" s="28"/>
      <c r="C4" s="8"/>
      <c r="E4" s="22" t="s">
        <v>125</v>
      </c>
      <c r="F4" s="22"/>
      <c r="G4" s="10"/>
    </row>
    <row r="5" spans="1:7" s="11" customFormat="1" ht="13.5" customHeight="1">
      <c r="A5" s="27"/>
      <c r="B5" s="28"/>
      <c r="C5" s="8"/>
      <c r="D5" s="8"/>
      <c r="E5" s="8"/>
      <c r="F5" s="22"/>
      <c r="G5" s="10"/>
    </row>
    <row r="6" spans="1:7" s="11" customFormat="1" ht="89.25" customHeight="1">
      <c r="A6" s="6" t="s">
        <v>84</v>
      </c>
      <c r="B6" s="7"/>
      <c r="C6" s="8"/>
      <c r="D6" s="8"/>
      <c r="E6" s="8"/>
      <c r="F6" s="9"/>
      <c r="G6" s="10"/>
    </row>
    <row r="7" spans="1:7" s="11" customFormat="1" ht="22.5" customHeight="1" thickBot="1">
      <c r="A7" s="6"/>
      <c r="B7" s="7"/>
      <c r="C7" s="8"/>
      <c r="D7" s="8"/>
      <c r="E7" s="8"/>
      <c r="F7" s="9" t="s">
        <v>10</v>
      </c>
      <c r="G7" s="10"/>
    </row>
    <row r="8" spans="1:6" s="12" customFormat="1" ht="25.5">
      <c r="A8" s="17" t="s">
        <v>0</v>
      </c>
      <c r="B8" s="31" t="s">
        <v>1</v>
      </c>
      <c r="C8" s="18" t="s">
        <v>2</v>
      </c>
      <c r="D8" s="146" t="s">
        <v>16</v>
      </c>
      <c r="E8" s="319" t="s">
        <v>3</v>
      </c>
      <c r="F8" s="320"/>
    </row>
    <row r="9" spans="1:6" s="12" customFormat="1" ht="15.75" customHeight="1">
      <c r="A9" s="13" t="s">
        <v>4</v>
      </c>
      <c r="B9" s="14"/>
      <c r="C9" s="15" t="s">
        <v>5</v>
      </c>
      <c r="D9" s="147" t="s">
        <v>6</v>
      </c>
      <c r="E9" s="226" t="s">
        <v>85</v>
      </c>
      <c r="F9" s="34" t="s">
        <v>6</v>
      </c>
    </row>
    <row r="10" spans="1:6" s="21" customFormat="1" ht="10.5" customHeight="1" thickBot="1">
      <c r="A10" s="29">
        <v>1</v>
      </c>
      <c r="B10" s="30">
        <v>2</v>
      </c>
      <c r="C10" s="30">
        <v>3</v>
      </c>
      <c r="D10" s="61">
        <v>4</v>
      </c>
      <c r="E10" s="227">
        <v>5</v>
      </c>
      <c r="F10" s="149">
        <v>6</v>
      </c>
    </row>
    <row r="11" spans="1:6" s="21" customFormat="1" ht="73.5" customHeight="1" thickBot="1" thickTop="1">
      <c r="A11" s="223">
        <v>751</v>
      </c>
      <c r="B11" s="249" t="s">
        <v>91</v>
      </c>
      <c r="C11" s="93" t="s">
        <v>27</v>
      </c>
      <c r="D11" s="229"/>
      <c r="E11" s="234">
        <f>E12</f>
        <v>2333</v>
      </c>
      <c r="F11" s="236">
        <f>F12</f>
        <v>2333</v>
      </c>
    </row>
    <row r="12" spans="1:6" s="21" customFormat="1" ht="35.25" customHeight="1" thickTop="1">
      <c r="A12" s="224">
        <v>75101</v>
      </c>
      <c r="B12" s="140" t="s">
        <v>92</v>
      </c>
      <c r="C12" s="95"/>
      <c r="D12" s="230"/>
      <c r="E12" s="198">
        <f>SUM(E13:E16)</f>
        <v>2333</v>
      </c>
      <c r="F12" s="210">
        <f>SUM(F13:F16)</f>
        <v>2333</v>
      </c>
    </row>
    <row r="13" spans="1:6" s="21" customFormat="1" ht="19.5" customHeight="1">
      <c r="A13" s="153">
        <v>4110</v>
      </c>
      <c r="B13" s="247" t="s">
        <v>38</v>
      </c>
      <c r="C13" s="88"/>
      <c r="D13" s="231"/>
      <c r="E13" s="213"/>
      <c r="F13" s="197">
        <v>335</v>
      </c>
    </row>
    <row r="14" spans="1:6" s="21" customFormat="1" ht="15" customHeight="1">
      <c r="A14" s="153">
        <v>4120</v>
      </c>
      <c r="B14" s="247" t="s">
        <v>39</v>
      </c>
      <c r="C14" s="88"/>
      <c r="D14" s="231"/>
      <c r="E14" s="213"/>
      <c r="F14" s="197">
        <v>48</v>
      </c>
    </row>
    <row r="15" spans="1:6" s="21" customFormat="1" ht="19.5" customHeight="1">
      <c r="A15" s="153">
        <v>4170</v>
      </c>
      <c r="B15" s="247" t="s">
        <v>40</v>
      </c>
      <c r="C15" s="88"/>
      <c r="D15" s="231"/>
      <c r="E15" s="213"/>
      <c r="F15" s="197">
        <v>1950</v>
      </c>
    </row>
    <row r="16" spans="1:6" s="21" customFormat="1" ht="21" customHeight="1" thickBot="1">
      <c r="A16" s="221">
        <v>4210</v>
      </c>
      <c r="B16" s="248" t="s">
        <v>28</v>
      </c>
      <c r="C16" s="222"/>
      <c r="D16" s="232"/>
      <c r="E16" s="235">
        <v>2333</v>
      </c>
      <c r="F16" s="233"/>
    </row>
    <row r="17" spans="1:6" s="32" customFormat="1" ht="21.75" customHeight="1" thickBot="1" thickTop="1">
      <c r="A17" s="42" t="s">
        <v>52</v>
      </c>
      <c r="B17" s="41" t="s">
        <v>37</v>
      </c>
      <c r="C17" s="40" t="s">
        <v>20</v>
      </c>
      <c r="D17" s="121">
        <f>D18</f>
        <v>202808</v>
      </c>
      <c r="E17" s="228"/>
      <c r="F17" s="195">
        <f>F18</f>
        <v>202808</v>
      </c>
    </row>
    <row r="18" spans="1:6" s="2" customFormat="1" ht="42" customHeight="1" thickTop="1">
      <c r="A18" s="64" t="s">
        <v>53</v>
      </c>
      <c r="B18" s="72" t="s">
        <v>54</v>
      </c>
      <c r="C18" s="70"/>
      <c r="D18" s="125">
        <f>D19</f>
        <v>202808</v>
      </c>
      <c r="E18" s="225"/>
      <c r="F18" s="67">
        <f>F20</f>
        <v>202808</v>
      </c>
    </row>
    <row r="19" spans="1:6" s="2" customFormat="1" ht="64.5" customHeight="1">
      <c r="A19" s="37">
        <v>2010</v>
      </c>
      <c r="B19" s="102" t="s">
        <v>90</v>
      </c>
      <c r="C19" s="23"/>
      <c r="D19" s="26">
        <v>202808</v>
      </c>
      <c r="E19" s="238"/>
      <c r="F19" s="240"/>
    </row>
    <row r="20" spans="1:6" s="2" customFormat="1" ht="19.5" customHeight="1" thickBot="1">
      <c r="A20" s="37">
        <v>3110</v>
      </c>
      <c r="B20" s="102" t="s">
        <v>55</v>
      </c>
      <c r="C20" s="23"/>
      <c r="D20" s="54"/>
      <c r="E20" s="239"/>
      <c r="F20" s="237">
        <v>202808</v>
      </c>
    </row>
    <row r="21" spans="1:6" s="45" customFormat="1" ht="21.75" customHeight="1" thickBot="1" thickTop="1">
      <c r="A21" s="43"/>
      <c r="B21" s="44" t="s">
        <v>8</v>
      </c>
      <c r="C21" s="71"/>
      <c r="D21" s="148">
        <f>D17</f>
        <v>202808</v>
      </c>
      <c r="E21" s="214">
        <f>E11+E17</f>
        <v>2333</v>
      </c>
      <c r="F21" s="103">
        <f>F11+F17</f>
        <v>205141</v>
      </c>
    </row>
    <row r="22" spans="1:6" ht="17.25" thickBot="1" thickTop="1">
      <c r="A22" s="48"/>
      <c r="B22" s="49" t="s">
        <v>18</v>
      </c>
      <c r="C22" s="49"/>
      <c r="D22" s="289"/>
      <c r="E22" s="58">
        <f>F21-E21</f>
        <v>202808</v>
      </c>
      <c r="F22" s="154"/>
    </row>
    <row r="23" ht="16.5" thickTop="1"/>
    <row r="24" ht="15.75">
      <c r="B24" s="59"/>
    </row>
  </sheetData>
  <mergeCells count="1">
    <mergeCell ref="E8:F8"/>
  </mergeCells>
  <printOptions horizontalCentered="1"/>
  <pageMargins left="0" right="0" top="0.787401574803149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5" sqref="E5"/>
    </sheetView>
  </sheetViews>
  <sheetFormatPr defaultColWidth="9.00390625" defaultRowHeight="12.75"/>
  <cols>
    <col min="1" max="1" width="7.625" style="1" customWidth="1"/>
    <col min="2" max="2" width="34.375" style="1" customWidth="1"/>
    <col min="3" max="3" width="6.875" style="293" customWidth="1"/>
    <col min="4" max="4" width="12.375" style="1" customWidth="1"/>
    <col min="5" max="6" width="12.625" style="1" customWidth="1"/>
    <col min="7" max="16384" width="10.00390625" style="1" customWidth="1"/>
  </cols>
  <sheetData>
    <row r="1" spans="3:7" s="11" customFormat="1" ht="14.25" customHeight="1">
      <c r="C1" s="304"/>
      <c r="E1" s="10" t="s">
        <v>81</v>
      </c>
      <c r="F1" s="1"/>
      <c r="G1" s="10"/>
    </row>
    <row r="2" spans="1:7" s="11" customFormat="1" ht="14.25" customHeight="1">
      <c r="A2" s="27"/>
      <c r="B2" s="28"/>
      <c r="C2" s="295"/>
      <c r="D2" s="8"/>
      <c r="E2" s="22" t="s">
        <v>126</v>
      </c>
      <c r="F2" s="1"/>
      <c r="G2" s="10"/>
    </row>
    <row r="3" spans="1:7" s="11" customFormat="1" ht="14.25" customHeight="1">
      <c r="A3" s="27"/>
      <c r="B3" s="28"/>
      <c r="C3" s="295"/>
      <c r="D3" s="8"/>
      <c r="E3" s="22" t="s">
        <v>14</v>
      </c>
      <c r="F3" s="1"/>
      <c r="G3" s="10"/>
    </row>
    <row r="4" spans="1:7" s="11" customFormat="1" ht="14.25" customHeight="1">
      <c r="A4" s="27"/>
      <c r="B4" s="28"/>
      <c r="C4" s="295"/>
      <c r="D4" s="8"/>
      <c r="E4" s="22" t="s">
        <v>125</v>
      </c>
      <c r="F4" s="1"/>
      <c r="G4" s="10"/>
    </row>
    <row r="5" spans="1:7" s="11" customFormat="1" ht="14.25" customHeight="1">
      <c r="A5" s="27"/>
      <c r="B5" s="28"/>
      <c r="C5" s="295"/>
      <c r="D5" s="8"/>
      <c r="E5" s="8"/>
      <c r="F5" s="22"/>
      <c r="G5" s="10"/>
    </row>
    <row r="6" spans="1:7" s="11" customFormat="1" ht="71.25" customHeight="1">
      <c r="A6" s="6" t="s">
        <v>121</v>
      </c>
      <c r="B6" s="7"/>
      <c r="C6" s="8"/>
      <c r="D6" s="8"/>
      <c r="E6" s="8"/>
      <c r="F6" s="9"/>
      <c r="G6" s="10"/>
    </row>
    <row r="7" spans="1:7" s="11" customFormat="1" ht="24" customHeight="1" thickBot="1">
      <c r="A7" s="6"/>
      <c r="B7" s="7"/>
      <c r="C7" s="295"/>
      <c r="D7" s="8"/>
      <c r="E7" s="8"/>
      <c r="F7" s="9" t="s">
        <v>10</v>
      </c>
      <c r="G7" s="10"/>
    </row>
    <row r="8" spans="1:6" s="12" customFormat="1" ht="25.5" customHeight="1">
      <c r="A8" s="17" t="s">
        <v>0</v>
      </c>
      <c r="B8" s="31" t="s">
        <v>1</v>
      </c>
      <c r="C8" s="18" t="s">
        <v>2</v>
      </c>
      <c r="D8" s="205" t="s">
        <v>16</v>
      </c>
      <c r="E8" s="319" t="s">
        <v>3</v>
      </c>
      <c r="F8" s="320"/>
    </row>
    <row r="9" spans="1:6" s="12" customFormat="1" ht="15.75" customHeight="1">
      <c r="A9" s="13" t="s">
        <v>4</v>
      </c>
      <c r="B9" s="14"/>
      <c r="C9" s="15" t="s">
        <v>5</v>
      </c>
      <c r="D9" s="126" t="s">
        <v>6</v>
      </c>
      <c r="E9" s="200" t="s">
        <v>9</v>
      </c>
      <c r="F9" s="194" t="s">
        <v>6</v>
      </c>
    </row>
    <row r="10" spans="1:6" s="21" customFormat="1" ht="10.5" customHeight="1" thickBot="1">
      <c r="A10" s="19">
        <v>1</v>
      </c>
      <c r="B10" s="20">
        <v>2</v>
      </c>
      <c r="C10" s="20">
        <v>3</v>
      </c>
      <c r="D10" s="206">
        <v>4</v>
      </c>
      <c r="E10" s="201">
        <v>5</v>
      </c>
      <c r="F10" s="193">
        <v>6</v>
      </c>
    </row>
    <row r="11" spans="1:6" s="288" customFormat="1" ht="28.5" customHeight="1" thickBot="1" thickTop="1">
      <c r="A11" s="282" t="s">
        <v>116</v>
      </c>
      <c r="B11" s="283" t="s">
        <v>117</v>
      </c>
      <c r="C11" s="284" t="s">
        <v>118</v>
      </c>
      <c r="D11" s="285">
        <f>D12</f>
        <v>16764</v>
      </c>
      <c r="E11" s="286"/>
      <c r="F11" s="287">
        <f>F12</f>
        <v>16764</v>
      </c>
    </row>
    <row r="12" spans="1:6" s="2" customFormat="1" ht="24" customHeight="1" thickTop="1">
      <c r="A12" s="64" t="s">
        <v>122</v>
      </c>
      <c r="B12" s="72" t="s">
        <v>119</v>
      </c>
      <c r="C12" s="70"/>
      <c r="D12" s="116">
        <f>D13</f>
        <v>16764</v>
      </c>
      <c r="E12" s="85"/>
      <c r="F12" s="196">
        <f>F14</f>
        <v>16764</v>
      </c>
    </row>
    <row r="13" spans="1:6" s="2" customFormat="1" ht="72" customHeight="1">
      <c r="A13" s="37">
        <v>2110</v>
      </c>
      <c r="B13" s="102" t="s">
        <v>51</v>
      </c>
      <c r="C13" s="23"/>
      <c r="D13" s="26">
        <v>16764</v>
      </c>
      <c r="E13" s="202"/>
      <c r="F13" s="197"/>
    </row>
    <row r="14" spans="1:6" s="161" customFormat="1" ht="30" customHeight="1" thickBot="1">
      <c r="A14" s="153">
        <v>4010</v>
      </c>
      <c r="B14" s="102" t="s">
        <v>120</v>
      </c>
      <c r="C14" s="88"/>
      <c r="D14" s="120"/>
      <c r="E14" s="254"/>
      <c r="F14" s="197">
        <v>16764</v>
      </c>
    </row>
    <row r="15" spans="1:6" s="32" customFormat="1" ht="51" customHeight="1" thickBot="1" thickTop="1">
      <c r="A15" s="42" t="s">
        <v>42</v>
      </c>
      <c r="B15" s="41" t="s">
        <v>43</v>
      </c>
      <c r="C15" s="40" t="s">
        <v>46</v>
      </c>
      <c r="D15" s="121">
        <f>D16</f>
        <v>30000</v>
      </c>
      <c r="E15" s="56">
        <f>E16</f>
        <v>67</v>
      </c>
      <c r="F15" s="195">
        <f>F16</f>
        <v>30067</v>
      </c>
    </row>
    <row r="16" spans="1:6" s="2" customFormat="1" ht="33" customHeight="1" thickTop="1">
      <c r="A16" s="64" t="s">
        <v>44</v>
      </c>
      <c r="B16" s="72" t="s">
        <v>45</v>
      </c>
      <c r="C16" s="70"/>
      <c r="D16" s="116">
        <f>D17</f>
        <v>30000</v>
      </c>
      <c r="E16" s="85">
        <f>E19</f>
        <v>67</v>
      </c>
      <c r="F16" s="196">
        <f>SUM(F17:F19)</f>
        <v>30067</v>
      </c>
    </row>
    <row r="17" spans="1:6" s="2" customFormat="1" ht="72" customHeight="1">
      <c r="A17" s="37">
        <v>2110</v>
      </c>
      <c r="B17" s="102" t="s">
        <v>51</v>
      </c>
      <c r="C17" s="23"/>
      <c r="D17" s="26">
        <v>30000</v>
      </c>
      <c r="E17" s="202"/>
      <c r="F17" s="197"/>
    </row>
    <row r="18" spans="1:6" s="2" customFormat="1" ht="19.5" customHeight="1">
      <c r="A18" s="37">
        <v>4210</v>
      </c>
      <c r="B18" s="102" t="s">
        <v>28</v>
      </c>
      <c r="C18" s="23"/>
      <c r="D18" s="26"/>
      <c r="E18" s="202"/>
      <c r="F18" s="197">
        <v>30067</v>
      </c>
    </row>
    <row r="19" spans="1:6" s="2" customFormat="1" ht="24" customHeight="1" thickBot="1">
      <c r="A19" s="37">
        <v>4510</v>
      </c>
      <c r="B19" s="102" t="s">
        <v>79</v>
      </c>
      <c r="C19" s="23"/>
      <c r="D19" s="26"/>
      <c r="E19" s="203">
        <v>67</v>
      </c>
      <c r="F19" s="197"/>
    </row>
    <row r="20" spans="1:6" s="45" customFormat="1" ht="21.75" customHeight="1" thickBot="1" thickTop="1">
      <c r="A20" s="43"/>
      <c r="B20" s="44" t="s">
        <v>8</v>
      </c>
      <c r="C20" s="301"/>
      <c r="D20" s="207">
        <f>SUM(D15+D11)</f>
        <v>46764</v>
      </c>
      <c r="E20" s="204">
        <f>SUM(E15)</f>
        <v>67</v>
      </c>
      <c r="F20" s="170">
        <f>SUM(F15+F11)</f>
        <v>46831</v>
      </c>
    </row>
    <row r="21" spans="1:6" ht="17.25" thickBot="1" thickTop="1">
      <c r="A21" s="48"/>
      <c r="B21" s="49" t="s">
        <v>18</v>
      </c>
      <c r="C21" s="302"/>
      <c r="D21" s="289"/>
      <c r="E21" s="58">
        <f>F20-E20</f>
        <v>46764</v>
      </c>
      <c r="F21" s="154"/>
    </row>
    <row r="22" ht="16.5" thickTop="1"/>
    <row r="23" ht="15.75">
      <c r="B23" s="59"/>
    </row>
  </sheetData>
  <mergeCells count="1">
    <mergeCell ref="E8:F8"/>
  </mergeCells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2007-07-30T11:34:54Z</cp:lastPrinted>
  <dcterms:created xsi:type="dcterms:W3CDTF">2000-03-17T13:30:26Z</dcterms:created>
  <dcterms:modified xsi:type="dcterms:W3CDTF">2007-07-31T13:01:07Z</dcterms:modified>
  <cp:category/>
  <cp:version/>
  <cp:contentType/>
  <cp:contentStatus/>
</cp:coreProperties>
</file>