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<sst xmlns="http://schemas.openxmlformats.org/spreadsheetml/2006/main" count="104" uniqueCount="92">
  <si>
    <t>Rady Miejskiej w Koszalinie</t>
  </si>
  <si>
    <t>Rada Miejska w Koszalinie uchwala, co następuje :</t>
  </si>
  <si>
    <t>§ 3. Uchwała wchodzi w życie z dniem podjęcia i podlega ogłoszeniu na tablicy ogłoszeń Urzędu Miejskiego w Koszalinie.</t>
  </si>
  <si>
    <t>Przewodniczący</t>
  </si>
  <si>
    <t>Rady Miejskiej</t>
  </si>
  <si>
    <t xml:space="preserve"> dr  Jan Kuriata</t>
  </si>
  <si>
    <t>§ 2. Wykonanie uchwały powierza się Prezydentowi Miasta Koszalina.</t>
  </si>
  <si>
    <t>§ 1. Zmienia się Uchwałę Nr XII/102/2007 Rady Miejskiej w Koszalinie z dnia 28 czerwca 2007r. w ten sposób, że w Załączniku do Uchwały:</t>
  </si>
  <si>
    <t>Infrastruktura komunikacyjna miasta:</t>
  </si>
  <si>
    <t>a</t>
  </si>
  <si>
    <t>Parkingi w mieście</t>
  </si>
  <si>
    <t xml:space="preserve">program obejmuje budowę parkingów w mieście, parkingów wielopoziomowych(KSM Przylesie), pozostałe po 2010r., planowane środki </t>
  </si>
  <si>
    <t>a*</t>
  </si>
  <si>
    <t xml:space="preserve"> - Parking przy Rondzie Solidarności</t>
  </si>
  <si>
    <t>b*</t>
  </si>
  <si>
    <t xml:space="preserve"> - Parking wzdłuż ulicy Janka Stawisińskiego wraz z wjazdem na stadion Bałtyk</t>
  </si>
  <si>
    <t>c</t>
  </si>
  <si>
    <t xml:space="preserve"> - Parking przy ulicy Eugeniusza Kwiatkowskiego</t>
  </si>
  <si>
    <t>RWZ/003/07</t>
  </si>
  <si>
    <t xml:space="preserve"> - Parking wielopoziomowy SM Przylesie</t>
  </si>
  <si>
    <t>Finansowane przez SM Przylesie</t>
  </si>
  <si>
    <t xml:space="preserve">IK/001/07    Rwz/003/07    </t>
  </si>
  <si>
    <t>c*</t>
  </si>
  <si>
    <t>b</t>
  </si>
  <si>
    <t>d</t>
  </si>
  <si>
    <t>e</t>
  </si>
  <si>
    <t>f</t>
  </si>
  <si>
    <t xml:space="preserve">IK/013/07       </t>
  </si>
  <si>
    <t xml:space="preserve"> - Modernizacja obiektów kultury</t>
  </si>
  <si>
    <t xml:space="preserve">program modernizacji i remontów obiektów kultury (Muzeum, BTD, mury miejskie, MOK, Etnograficzny Park Tematyczny, Amfiteatr, pozostałe po 2010r., </t>
  </si>
  <si>
    <t xml:space="preserve"> - Mury miejskie - remont</t>
  </si>
  <si>
    <t>planowane środki UE</t>
  </si>
  <si>
    <t xml:space="preserve"> - Modernizacja budynku Bałtyckiego Teatru Dramatycznego</t>
  </si>
  <si>
    <t>(oś 6 Regionalnego Programu Operacyjnego,</t>
  </si>
  <si>
    <t xml:space="preserve"> - Etnograficzny Park Tematyczny w Kłosie</t>
  </si>
  <si>
    <t>74%)</t>
  </si>
  <si>
    <t xml:space="preserve"> - Muzeum -elewacja</t>
  </si>
  <si>
    <t>KS/007/06</t>
  </si>
  <si>
    <t xml:space="preserve"> - Muzeum - remont budynków</t>
  </si>
  <si>
    <t>KS/001/06</t>
  </si>
  <si>
    <t>KS/003/06</t>
  </si>
  <si>
    <t xml:space="preserve"> - Amfiteatr - modernizacja</t>
  </si>
  <si>
    <t>KS/030/06</t>
  </si>
  <si>
    <t xml:space="preserve"> - Koszalińska Biblioteka Publiczna - modernizacje i remonty budynków</t>
  </si>
  <si>
    <t>ciągłe</t>
  </si>
  <si>
    <t>finansowane przez Bibliotekę Publiczną</t>
  </si>
  <si>
    <t xml:space="preserve">RWZ/005/07 </t>
  </si>
  <si>
    <t>Renowacja i konserwacja średniowiecznych Katedr Pomorza Zachodniego</t>
  </si>
  <si>
    <t>planowane środki Norweskiego Mechanizmu Finansowego i Mechanizmu Finansowego Europejskiego Obszaru Gospodarczego</t>
  </si>
  <si>
    <t>KS/043/05</t>
  </si>
  <si>
    <t xml:space="preserve"> - Muzeum - budowa budynku dla Działu Archeologii</t>
  </si>
  <si>
    <t>planowane środki UE         (oś 6 regionalnego Programu Operacyjnego, 74%)</t>
  </si>
  <si>
    <t>KS/046/05</t>
  </si>
  <si>
    <t xml:space="preserve"> - Utworzenie Galerii Sztuki Współczesnej w Bibliotece Publicznej</t>
  </si>
  <si>
    <t>KS/006/00</t>
  </si>
  <si>
    <t>Filharmonia - sala koncertowa</t>
  </si>
  <si>
    <t>planowane środki UE, pozostałe po 2010r.</t>
  </si>
  <si>
    <t xml:space="preserve"> - MOK-remont budynków,zakup wyposażenia, akustyka</t>
  </si>
  <si>
    <t>UE (oś 2 Regionalnego</t>
  </si>
  <si>
    <r>
      <t xml:space="preserve">Na podstawie art. 18 ust.1 ustawy z dnia 8 marca 1990 r. o samorządzie gminnym </t>
    </r>
    <r>
      <rPr>
        <i/>
        <sz val="11"/>
        <rFont val="Times New Roman"/>
        <family val="1"/>
      </rPr>
      <t xml:space="preserve">(Dz.U. z 2001r. Nr 142, poz. 1591; z 2002r. Nr 23, poz. 220, Nr 62, poz. 558, Nr 113, poz. 984, Nr 153, poz. 1271, Nr 214, poz. 1806; z 2003r. Nr 80, poz. 717, Nr 162, poz. 1568,; z 2004r. Nr 102, poz. 1055, Nr 116, poz.1203; z 2005r. Nr 172, poz.1441,Nr 175, poz.1457, z 2006r. Nr 17, poz.128, Nr 181, poz..1337, z 2007r. Nr 48, poz.327) </t>
    </r>
    <r>
      <rPr>
        <sz val="11"/>
        <rFont val="Times New Roman"/>
        <family val="1"/>
      </rPr>
      <t xml:space="preserve">oraz Uchwały Nr XXI / 376/ 2001 Rady Miejskiej w Koszalinie z dnia 22 lutego 2001r. w sprawie przyjęcia Wieloletniego Planu Inwestycyjnego Miasta Koszalina na lata 2001 – 2004 </t>
    </r>
  </si>
  <si>
    <t>1) nagłówek otrzymuje brzmienie:</t>
  </si>
  <si>
    <t>Szacun-</t>
  </si>
  <si>
    <t xml:space="preserve">Nakłady </t>
  </si>
  <si>
    <t>Przewidywane nakłady finansowe w latach 2008-2010</t>
  </si>
  <si>
    <t xml:space="preserve">Łącznie </t>
  </si>
  <si>
    <t>Lp</t>
  </si>
  <si>
    <t>Punkty</t>
  </si>
  <si>
    <t xml:space="preserve">Kod </t>
  </si>
  <si>
    <t>Nazwa programu</t>
  </si>
  <si>
    <t>2008r.</t>
  </si>
  <si>
    <t>2009r.</t>
  </si>
  <si>
    <t>2010r.</t>
  </si>
  <si>
    <t>w latach planu</t>
  </si>
  <si>
    <t>Uwagi</t>
  </si>
  <si>
    <t>30.04.2007)</t>
  </si>
  <si>
    <t>wnioskowane</t>
  </si>
  <si>
    <t>proponowane</t>
  </si>
  <si>
    <t>SUMA  WYDATKÓW MAJĄTKOWYCH I REMONTÓW</t>
  </si>
  <si>
    <t>Transport i Łączność</t>
  </si>
  <si>
    <t>poniesione do</t>
  </si>
  <si>
    <t>31.12.06r.</t>
  </si>
  <si>
    <t>Nakłady</t>
  </si>
  <si>
    <t>2) w dziale 600 "Transport i Łączność" pkt.4 ppkt.a otrzymuje brzmienie:</t>
  </si>
  <si>
    <t>Kultura i Ochrona Dziedzictwa Narodowego</t>
  </si>
  <si>
    <t>Dostosowanie obiektów kultury do potrzeb społecznych</t>
  </si>
  <si>
    <t>kowa  wartość</t>
  </si>
  <si>
    <r>
      <t xml:space="preserve"> 2007r.</t>
    </r>
    <r>
      <rPr>
        <sz val="5"/>
        <rFont val="Arial CE"/>
        <family val="0"/>
      </rPr>
      <t xml:space="preserve">(stan na dzień </t>
    </r>
  </si>
  <si>
    <t xml:space="preserve"> Programu Operacyjnego, 80%)</t>
  </si>
  <si>
    <t>zmieniająca uchwałę w sprawie Wieloletniego Planu Inwestycyjnego Miasta Koszalina                                                        na lata 2007 -2010</t>
  </si>
  <si>
    <t>Uchwała Nr XIV/129/2007</t>
  </si>
  <si>
    <t>z dnia 20 września 2007r.</t>
  </si>
  <si>
    <t>3)  dział 921 "Kultura i Ochrona Dziedzictwa Narodowego" otrzymuje brzmienie: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</si>
</sst>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#,##0.0"/>
  </numFmts>
  <fonts count="26">
    <font>
      <sz val="10"/>
      <name val="Arial CE"/>
      <family val="0"/>
    </font>
    <font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Arial CE"/>
      <family val="0"/>
    </font>
    <font>
      <i/>
      <sz val="8"/>
      <name val="Arial CE"/>
      <family val="0"/>
    </font>
    <font>
      <i/>
      <sz val="7"/>
      <name val="Arial CE"/>
      <family val="0"/>
    </font>
    <font>
      <i/>
      <sz val="9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6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5"/>
      <name val="Arial CE"/>
      <family val="0"/>
    </font>
    <font>
      <b/>
      <sz val="6"/>
      <name val="Arial CE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sz val="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 wrapText="1"/>
    </xf>
    <xf numFmtId="176" fontId="9" fillId="0" borderId="2" xfId="0" applyNumberFormat="1" applyFont="1" applyBorder="1" applyAlignment="1">
      <alignment horizontal="right" vertical="center"/>
    </xf>
    <xf numFmtId="176" fontId="10" fillId="0" borderId="2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176" fontId="8" fillId="0" borderId="8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176" fontId="10" fillId="0" borderId="2" xfId="0" applyNumberFormat="1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176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justify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4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20" fillId="0" borderId="11" xfId="0" applyFont="1" applyBorder="1" applyAlignment="1">
      <alignment horizontal="justify" wrapText="1"/>
    </xf>
    <xf numFmtId="0" fontId="9" fillId="0" borderId="12" xfId="0" applyFont="1" applyBorder="1" applyAlignment="1">
      <alignment wrapText="1"/>
    </xf>
    <xf numFmtId="0" fontId="20" fillId="0" borderId="13" xfId="0" applyFont="1" applyBorder="1" applyAlignment="1">
      <alignment horizontal="justify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176" fontId="10" fillId="0" borderId="1" xfId="0" applyNumberFormat="1" applyFont="1" applyBorder="1" applyAlignment="1">
      <alignment horizontal="right" vertical="center"/>
    </xf>
    <xf numFmtId="176" fontId="9" fillId="0" borderId="1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3" fillId="0" borderId="7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20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justify" wrapText="1"/>
    </xf>
    <xf numFmtId="0" fontId="11" fillId="0" borderId="3" xfId="0" applyFont="1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20" fillId="0" borderId="5" xfId="0" applyFont="1" applyBorder="1" applyAlignment="1">
      <alignment horizontal="justify" wrapText="1"/>
    </xf>
    <xf numFmtId="176" fontId="9" fillId="0" borderId="2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/>
    </xf>
    <xf numFmtId="177" fontId="10" fillId="0" borderId="10" xfId="0" applyNumberFormat="1" applyFont="1" applyBorder="1" applyAlignment="1">
      <alignment/>
    </xf>
    <xf numFmtId="0" fontId="11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right" vertical="center"/>
    </xf>
    <xf numFmtId="176" fontId="9" fillId="0" borderId="8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176" fontId="10" fillId="0" borderId="10" xfId="0" applyNumberFormat="1" applyFont="1" applyBorder="1" applyAlignment="1">
      <alignment/>
    </xf>
    <xf numFmtId="176" fontId="11" fillId="0" borderId="10" xfId="0" applyNumberFormat="1" applyFont="1" applyBorder="1" applyAlignment="1">
      <alignment/>
    </xf>
    <xf numFmtId="177" fontId="11" fillId="0" borderId="10" xfId="0" applyNumberFormat="1" applyFont="1" applyBorder="1" applyAlignment="1">
      <alignment wrapText="1"/>
    </xf>
    <xf numFmtId="177" fontId="14" fillId="0" borderId="10" xfId="0" applyNumberFormat="1" applyFont="1" applyBorder="1" applyAlignment="1">
      <alignment wrapText="1"/>
    </xf>
    <xf numFmtId="0" fontId="10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0" fillId="0" borderId="3" xfId="0" applyFont="1" applyBorder="1" applyAlignment="1">
      <alignment/>
    </xf>
    <xf numFmtId="0" fontId="9" fillId="2" borderId="10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176" fontId="9" fillId="2" borderId="10" xfId="0" applyNumberFormat="1" applyFont="1" applyFill="1" applyBorder="1" applyAlignment="1">
      <alignment horizontal="right" vertical="center"/>
    </xf>
    <xf numFmtId="176" fontId="10" fillId="2" borderId="10" xfId="0" applyNumberFormat="1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176" fontId="9" fillId="2" borderId="5" xfId="0" applyNumberFormat="1" applyFont="1" applyFill="1" applyBorder="1" applyAlignment="1">
      <alignment horizontal="right" vertical="center"/>
    </xf>
    <xf numFmtId="176" fontId="10" fillId="2" borderId="6" xfId="0" applyNumberFormat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3" fontId="9" fillId="0" borderId="10" xfId="0" applyNumberFormat="1" applyFon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6" fillId="0" borderId="0" xfId="0" applyFont="1" applyAlignment="1">
      <alignment horizontal="justify"/>
    </xf>
    <xf numFmtId="0" fontId="0" fillId="0" borderId="0" xfId="0" applyAlignment="1">
      <alignment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18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176" fontId="9" fillId="0" borderId="10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2" width="2.75390625" style="0" customWidth="1"/>
    <col min="3" max="3" width="3.625" style="0" customWidth="1"/>
    <col min="4" max="4" width="13.625" style="0" customWidth="1"/>
    <col min="5" max="5" width="6.625" style="0" customWidth="1"/>
    <col min="6" max="6" width="5.75390625" style="0" customWidth="1"/>
    <col min="7" max="7" width="6.125" style="0" customWidth="1"/>
    <col min="8" max="8" width="6.00390625" style="0" customWidth="1"/>
    <col min="9" max="9" width="5.625" style="0" customWidth="1"/>
    <col min="10" max="10" width="5.875" style="0" customWidth="1"/>
    <col min="11" max="11" width="6.00390625" style="0" customWidth="1"/>
    <col min="12" max="12" width="5.75390625" style="0" customWidth="1"/>
    <col min="13" max="14" width="5.875" style="0" customWidth="1"/>
    <col min="15" max="15" width="6.00390625" style="0" customWidth="1"/>
    <col min="16" max="16" width="8.625" style="0" customWidth="1"/>
  </cols>
  <sheetData>
    <row r="1" ht="16.5" customHeight="1">
      <c r="O1" s="1"/>
    </row>
    <row r="2" spans="1:16" s="4" customFormat="1" ht="15" customHeight="1">
      <c r="A2" s="147" t="s">
        <v>89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1:16" s="4" customFormat="1" ht="15" customHeight="1">
      <c r="A3" s="147" t="s">
        <v>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s="4" customFormat="1" ht="15" customHeight="1">
      <c r="A4" s="147" t="s">
        <v>90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5" s="4" customFormat="1" ht="9.75" customHeight="1">
      <c r="A5" s="2"/>
    </row>
    <row r="6" spans="1:16" s="4" customFormat="1" ht="27.75" customHeight="1">
      <c r="A6" s="130" t="s">
        <v>88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</row>
    <row r="7" s="4" customFormat="1" ht="5.25" customHeight="1">
      <c r="A7" s="5"/>
    </row>
    <row r="8" spans="1:16" s="65" customFormat="1" ht="89.25" customHeight="1">
      <c r="A8" s="135" t="s">
        <v>59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="4" customFormat="1" ht="6.75" customHeight="1">
      <c r="A9" s="3"/>
    </row>
    <row r="10" spans="1:10" s="4" customFormat="1" ht="13.5">
      <c r="A10" s="146" t="s">
        <v>1</v>
      </c>
      <c r="B10" s="136"/>
      <c r="C10" s="136"/>
      <c r="D10" s="136"/>
      <c r="E10" s="136"/>
      <c r="F10" s="136"/>
      <c r="G10" s="136"/>
      <c r="H10" s="136"/>
      <c r="I10" s="136"/>
      <c r="J10" s="136"/>
    </row>
    <row r="11" s="4" customFormat="1" ht="15" customHeight="1">
      <c r="A11" s="3"/>
    </row>
    <row r="12" spans="1:15" s="65" customFormat="1" ht="27.75" customHeight="1">
      <c r="A12" s="135" t="s">
        <v>7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</row>
    <row r="13" spans="1:16" s="65" customFormat="1" ht="24.75" customHeight="1">
      <c r="A13" s="148" t="s">
        <v>60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</row>
    <row r="14" spans="1:16" s="69" customFormat="1" ht="14.25" customHeight="1">
      <c r="A14" s="91"/>
      <c r="B14" s="92"/>
      <c r="C14" s="86"/>
      <c r="D14" s="86"/>
      <c r="E14" s="89" t="s">
        <v>61</v>
      </c>
      <c r="F14" s="111" t="s">
        <v>62</v>
      </c>
      <c r="G14" s="111" t="s">
        <v>81</v>
      </c>
      <c r="H14" s="154" t="s">
        <v>63</v>
      </c>
      <c r="I14" s="155"/>
      <c r="J14" s="155"/>
      <c r="K14" s="155"/>
      <c r="L14" s="155"/>
      <c r="M14" s="156"/>
      <c r="N14" s="157" t="s">
        <v>64</v>
      </c>
      <c r="O14" s="158"/>
      <c r="P14" s="86"/>
    </row>
    <row r="15" spans="1:16" s="69" customFormat="1" ht="20.25" customHeight="1">
      <c r="A15" s="93" t="s">
        <v>65</v>
      </c>
      <c r="B15" s="152" t="s">
        <v>66</v>
      </c>
      <c r="C15" s="94" t="s">
        <v>67</v>
      </c>
      <c r="D15" s="95" t="s">
        <v>68</v>
      </c>
      <c r="E15" s="110" t="s">
        <v>85</v>
      </c>
      <c r="F15" s="94" t="s">
        <v>79</v>
      </c>
      <c r="G15" s="94" t="s">
        <v>86</v>
      </c>
      <c r="H15" s="137" t="s">
        <v>69</v>
      </c>
      <c r="I15" s="138"/>
      <c r="J15" s="139" t="s">
        <v>70</v>
      </c>
      <c r="K15" s="140"/>
      <c r="L15" s="139" t="s">
        <v>71</v>
      </c>
      <c r="M15" s="140"/>
      <c r="N15" s="133" t="s">
        <v>72</v>
      </c>
      <c r="O15" s="134"/>
      <c r="P15" s="87" t="s">
        <v>73</v>
      </c>
    </row>
    <row r="16" spans="1:16" s="69" customFormat="1" ht="14.25" customHeight="1">
      <c r="A16" s="96"/>
      <c r="B16" s="153"/>
      <c r="C16" s="88"/>
      <c r="D16" s="88"/>
      <c r="E16" s="90"/>
      <c r="F16" s="112" t="s">
        <v>80</v>
      </c>
      <c r="G16" s="22" t="s">
        <v>74</v>
      </c>
      <c r="H16" s="84" t="s">
        <v>75</v>
      </c>
      <c r="I16" s="84" t="s">
        <v>76</v>
      </c>
      <c r="J16" s="84" t="s">
        <v>75</v>
      </c>
      <c r="K16" s="84" t="s">
        <v>76</v>
      </c>
      <c r="L16" s="84" t="s">
        <v>75</v>
      </c>
      <c r="M16" s="84" t="s">
        <v>76</v>
      </c>
      <c r="N16" s="84" t="s">
        <v>75</v>
      </c>
      <c r="O16" s="85" t="s">
        <v>76</v>
      </c>
      <c r="P16" s="88"/>
    </row>
    <row r="17" spans="1:16" s="70" customFormat="1" ht="6.75" customHeight="1">
      <c r="A17" s="79">
        <v>1</v>
      </c>
      <c r="B17" s="80">
        <v>2</v>
      </c>
      <c r="C17" s="80">
        <v>3</v>
      </c>
      <c r="D17" s="80">
        <v>4</v>
      </c>
      <c r="E17" s="80">
        <v>5</v>
      </c>
      <c r="F17" s="80">
        <v>6</v>
      </c>
      <c r="G17" s="80">
        <v>7</v>
      </c>
      <c r="H17" s="80">
        <v>8</v>
      </c>
      <c r="I17" s="80">
        <v>9</v>
      </c>
      <c r="J17" s="80">
        <v>10</v>
      </c>
      <c r="K17" s="80">
        <v>11</v>
      </c>
      <c r="L17" s="80">
        <v>12</v>
      </c>
      <c r="M17" s="80">
        <v>13</v>
      </c>
      <c r="N17" s="80">
        <v>14</v>
      </c>
      <c r="O17" s="80">
        <v>15</v>
      </c>
      <c r="P17" s="80">
        <v>16</v>
      </c>
    </row>
    <row r="18" spans="1:16" s="69" customFormat="1" ht="28.5" customHeight="1">
      <c r="A18" s="72"/>
      <c r="B18" s="71"/>
      <c r="C18" s="71"/>
      <c r="D18" s="81" t="s">
        <v>77</v>
      </c>
      <c r="E18" s="108">
        <v>1333005.7</v>
      </c>
      <c r="F18" s="108">
        <v>128558.8</v>
      </c>
      <c r="G18" s="108">
        <v>115770.5</v>
      </c>
      <c r="H18" s="108">
        <v>185383.2</v>
      </c>
      <c r="I18" s="108">
        <v>97800</v>
      </c>
      <c r="J18" s="108">
        <v>364022.5</v>
      </c>
      <c r="K18" s="108">
        <v>93950</v>
      </c>
      <c r="L18" s="108">
        <v>330568.4</v>
      </c>
      <c r="M18" s="108">
        <v>92550</v>
      </c>
      <c r="N18" s="109">
        <v>1006737.6</v>
      </c>
      <c r="O18" s="108">
        <v>400070.5</v>
      </c>
      <c r="P18" s="73"/>
    </row>
    <row r="19" spans="1:16" s="69" customFormat="1" ht="14.25" customHeight="1">
      <c r="A19" s="72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3"/>
    </row>
    <row r="20" spans="1:16" s="69" customFormat="1" ht="22.5" customHeight="1">
      <c r="A20" s="74"/>
      <c r="B20" s="75"/>
      <c r="C20" s="82">
        <v>600</v>
      </c>
      <c r="D20" s="83" t="s">
        <v>78</v>
      </c>
      <c r="E20" s="99">
        <v>237702.4</v>
      </c>
      <c r="F20" s="98">
        <v>13049.5</v>
      </c>
      <c r="G20" s="106">
        <v>32113.2</v>
      </c>
      <c r="H20" s="82">
        <v>58220</v>
      </c>
      <c r="I20" s="82">
        <v>43850</v>
      </c>
      <c r="J20" s="132">
        <v>63110</v>
      </c>
      <c r="K20" s="82">
        <v>23130</v>
      </c>
      <c r="L20" s="82">
        <v>74000</v>
      </c>
      <c r="M20" s="82">
        <v>35380</v>
      </c>
      <c r="N20" s="107">
        <v>227443.2</v>
      </c>
      <c r="O20" s="107">
        <v>134473.2</v>
      </c>
      <c r="P20" s="76"/>
    </row>
    <row r="21" spans="1:14" s="65" customFormat="1" ht="38.25" customHeight="1">
      <c r="A21" s="135" t="s">
        <v>82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</row>
    <row r="22" ht="6.75" customHeight="1"/>
    <row r="23" spans="1:16" s="6" customFormat="1" ht="24" customHeight="1">
      <c r="A23" s="24">
        <v>4</v>
      </c>
      <c r="B23" s="25"/>
      <c r="C23" s="26"/>
      <c r="D23" s="143" t="s">
        <v>8</v>
      </c>
      <c r="E23" s="144"/>
      <c r="F23" s="144"/>
      <c r="G23" s="144"/>
      <c r="H23" s="27"/>
      <c r="I23" s="27"/>
      <c r="J23" s="27"/>
      <c r="K23" s="27"/>
      <c r="L23" s="27"/>
      <c r="M23" s="27"/>
      <c r="N23" s="28"/>
      <c r="O23" s="27"/>
      <c r="P23" s="29"/>
    </row>
    <row r="24" spans="1:16" s="11" customFormat="1" ht="135.75" customHeight="1">
      <c r="A24" s="7" t="s">
        <v>9</v>
      </c>
      <c r="B24" s="8"/>
      <c r="C24" s="20" t="s">
        <v>21</v>
      </c>
      <c r="D24" s="9" t="s">
        <v>10</v>
      </c>
      <c r="E24" s="18">
        <f>SUM(E25:E28)</f>
        <v>18539.8</v>
      </c>
      <c r="F24" s="18">
        <f aca="true" t="shared" si="0" ref="F24:O24">SUM(F25:F28)</f>
        <v>539.8</v>
      </c>
      <c r="G24" s="18">
        <f t="shared" si="0"/>
        <v>2650</v>
      </c>
      <c r="H24" s="18">
        <f t="shared" si="0"/>
        <v>1900</v>
      </c>
      <c r="I24" s="18">
        <f t="shared" si="0"/>
        <v>0</v>
      </c>
      <c r="J24" s="18">
        <f t="shared" si="0"/>
        <v>7050</v>
      </c>
      <c r="K24" s="18">
        <f t="shared" si="0"/>
        <v>350</v>
      </c>
      <c r="L24" s="18">
        <f t="shared" si="0"/>
        <v>6300</v>
      </c>
      <c r="M24" s="18">
        <f t="shared" si="0"/>
        <v>900</v>
      </c>
      <c r="N24" s="19">
        <f t="shared" si="0"/>
        <v>17900</v>
      </c>
      <c r="O24" s="18">
        <f t="shared" si="0"/>
        <v>3900</v>
      </c>
      <c r="P24" s="10" t="s">
        <v>11</v>
      </c>
    </row>
    <row r="25" spans="1:16" s="11" customFormat="1" ht="19.5" customHeight="1">
      <c r="A25" s="12"/>
      <c r="B25" s="13">
        <v>89</v>
      </c>
      <c r="C25" s="14" t="s">
        <v>12</v>
      </c>
      <c r="D25" s="21" t="s">
        <v>13</v>
      </c>
      <c r="E25" s="15">
        <v>464.5</v>
      </c>
      <c r="F25" s="15">
        <v>14.5</v>
      </c>
      <c r="G25" s="16">
        <v>350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5">
        <f>G25+H25+J25+L25</f>
        <v>350</v>
      </c>
      <c r="O25" s="16">
        <f>G25+I25+K25+M25</f>
        <v>350</v>
      </c>
      <c r="P25" s="32" t="s">
        <v>58</v>
      </c>
    </row>
    <row r="26" spans="1:16" s="11" customFormat="1" ht="33">
      <c r="A26" s="12"/>
      <c r="B26" s="13">
        <v>85</v>
      </c>
      <c r="C26" s="14" t="s">
        <v>14</v>
      </c>
      <c r="D26" s="21" t="s">
        <v>15</v>
      </c>
      <c r="E26" s="15">
        <v>880</v>
      </c>
      <c r="F26" s="15">
        <v>0</v>
      </c>
      <c r="G26" s="16">
        <v>880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5">
        <f>G26+H26+J26+L26</f>
        <v>880</v>
      </c>
      <c r="O26" s="16">
        <f>G26+I26+K26+M26</f>
        <v>880</v>
      </c>
      <c r="P26" s="53" t="s">
        <v>87</v>
      </c>
    </row>
    <row r="27" spans="1:16" s="11" customFormat="1" ht="24.75" customHeight="1">
      <c r="A27" s="12"/>
      <c r="B27" s="13">
        <v>77</v>
      </c>
      <c r="C27" s="14" t="s">
        <v>16</v>
      </c>
      <c r="D27" s="21" t="s">
        <v>17</v>
      </c>
      <c r="E27" s="15">
        <v>1295.3</v>
      </c>
      <c r="F27" s="15">
        <v>25.3</v>
      </c>
      <c r="G27" s="16">
        <v>20</v>
      </c>
      <c r="H27" s="16">
        <v>500</v>
      </c>
      <c r="I27" s="16">
        <v>0</v>
      </c>
      <c r="J27" s="16">
        <v>750</v>
      </c>
      <c r="K27" s="16">
        <v>350</v>
      </c>
      <c r="L27" s="16">
        <v>0</v>
      </c>
      <c r="M27" s="16">
        <v>900</v>
      </c>
      <c r="N27" s="15">
        <f>G27+H27+J27+L27</f>
        <v>1270</v>
      </c>
      <c r="O27" s="16">
        <f>G27+I27+K27+M27</f>
        <v>1270</v>
      </c>
      <c r="P27" s="17"/>
    </row>
    <row r="28" spans="1:16" s="11" customFormat="1" ht="25.5" customHeight="1">
      <c r="A28" s="122"/>
      <c r="B28" s="123">
        <v>53</v>
      </c>
      <c r="C28" s="124" t="s">
        <v>18</v>
      </c>
      <c r="D28" s="125" t="s">
        <v>19</v>
      </c>
      <c r="E28" s="126">
        <v>15900</v>
      </c>
      <c r="F28" s="126">
        <v>500</v>
      </c>
      <c r="G28" s="122">
        <v>1400</v>
      </c>
      <c r="H28" s="122">
        <v>1400</v>
      </c>
      <c r="I28" s="122">
        <v>0</v>
      </c>
      <c r="J28" s="122">
        <v>6300</v>
      </c>
      <c r="K28" s="122">
        <v>0</v>
      </c>
      <c r="L28" s="122">
        <v>6300</v>
      </c>
      <c r="M28" s="122">
        <v>0</v>
      </c>
      <c r="N28" s="127">
        <f>G28+H28+J28+L28</f>
        <v>15400</v>
      </c>
      <c r="O28" s="128">
        <f>G28+I28+K28+M28</f>
        <v>1400</v>
      </c>
      <c r="P28" s="129" t="s">
        <v>20</v>
      </c>
    </row>
    <row r="29" s="4" customFormat="1" ht="81.75" customHeight="1">
      <c r="A29" s="3"/>
    </row>
    <row r="30" spans="1:16" s="65" customFormat="1" ht="24.75" customHeight="1">
      <c r="A30" s="135" t="s">
        <v>91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</row>
    <row r="31" s="65" customFormat="1" ht="7.5" customHeight="1">
      <c r="A31" s="64"/>
    </row>
    <row r="32" spans="1:16" s="11" customFormat="1" ht="33" customHeight="1">
      <c r="A32" s="33"/>
      <c r="B32" s="34"/>
      <c r="C32" s="92">
        <v>921</v>
      </c>
      <c r="D32" s="10" t="s">
        <v>83</v>
      </c>
      <c r="E32" s="77">
        <v>105645.7</v>
      </c>
      <c r="F32" s="78">
        <v>7408.8</v>
      </c>
      <c r="G32" s="7">
        <v>5619.9</v>
      </c>
      <c r="H32" s="7">
        <v>9895.7</v>
      </c>
      <c r="I32" s="7">
        <v>6550</v>
      </c>
      <c r="J32" s="77">
        <v>18892.7</v>
      </c>
      <c r="K32" s="7">
        <v>10850</v>
      </c>
      <c r="L32" s="77">
        <v>23958.6</v>
      </c>
      <c r="M32" s="7">
        <v>19100</v>
      </c>
      <c r="N32" s="77">
        <v>58366.9</v>
      </c>
      <c r="O32" s="77">
        <v>42119.9</v>
      </c>
      <c r="P32" s="35"/>
    </row>
    <row r="33" spans="1:16" s="11" customFormat="1" ht="15" customHeight="1">
      <c r="A33" s="100">
        <v>52</v>
      </c>
      <c r="B33" s="101"/>
      <c r="C33" s="102"/>
      <c r="D33" s="141" t="s">
        <v>84</v>
      </c>
      <c r="E33" s="142"/>
      <c r="F33" s="142"/>
      <c r="G33" s="142"/>
      <c r="H33" s="142"/>
      <c r="I33" s="142"/>
      <c r="J33" s="142"/>
      <c r="K33" s="103"/>
      <c r="L33" s="103"/>
      <c r="M33" s="103"/>
      <c r="N33" s="104"/>
      <c r="O33" s="105"/>
      <c r="P33" s="35"/>
    </row>
    <row r="34" spans="1:16" s="39" customFormat="1" ht="107.25">
      <c r="A34" s="37" t="s">
        <v>9</v>
      </c>
      <c r="B34" s="38"/>
      <c r="C34" s="59" t="s">
        <v>27</v>
      </c>
      <c r="D34" s="58" t="s">
        <v>28</v>
      </c>
      <c r="E34" s="97">
        <f>SUM(E35:E41)</f>
        <v>45188.3</v>
      </c>
      <c r="F34" s="97">
        <f aca="true" t="shared" si="1" ref="F34:O34">SUM(F35:F41)</f>
        <v>7244.4</v>
      </c>
      <c r="G34" s="56">
        <f t="shared" si="1"/>
        <v>4719.9</v>
      </c>
      <c r="H34" s="56">
        <f t="shared" si="1"/>
        <v>7020</v>
      </c>
      <c r="I34" s="56">
        <f t="shared" si="1"/>
        <v>5750</v>
      </c>
      <c r="J34" s="56">
        <f t="shared" si="1"/>
        <v>6533</v>
      </c>
      <c r="K34" s="56">
        <f t="shared" si="1"/>
        <v>850</v>
      </c>
      <c r="L34" s="56">
        <f t="shared" si="1"/>
        <v>4650</v>
      </c>
      <c r="M34" s="56">
        <f t="shared" si="1"/>
        <v>1100</v>
      </c>
      <c r="N34" s="57">
        <f t="shared" si="1"/>
        <v>22922.9</v>
      </c>
      <c r="O34" s="57">
        <f t="shared" si="1"/>
        <v>12419.9</v>
      </c>
      <c r="P34" s="52" t="s">
        <v>29</v>
      </c>
    </row>
    <row r="35" spans="1:16" s="42" customFormat="1" ht="19.5" customHeight="1">
      <c r="A35" s="40"/>
      <c r="B35" s="13">
        <v>71</v>
      </c>
      <c r="C35" s="14" t="s">
        <v>9</v>
      </c>
      <c r="D35" s="21" t="s">
        <v>30</v>
      </c>
      <c r="E35" s="41">
        <v>885.9</v>
      </c>
      <c r="F35" s="41">
        <v>315.9</v>
      </c>
      <c r="G35" s="41">
        <v>170</v>
      </c>
      <c r="H35" s="16">
        <v>200</v>
      </c>
      <c r="I35" s="16">
        <v>150</v>
      </c>
      <c r="J35" s="16">
        <v>200</v>
      </c>
      <c r="K35" s="16">
        <v>150</v>
      </c>
      <c r="L35" s="16">
        <v>0</v>
      </c>
      <c r="M35" s="16">
        <v>100</v>
      </c>
      <c r="N35" s="15">
        <f aca="true" t="shared" si="2" ref="N35:N41">G35+H35+J35+L35</f>
        <v>570</v>
      </c>
      <c r="O35" s="16">
        <f aca="true" t="shared" si="3" ref="O35:O41">G35+I35+K35+M35</f>
        <v>570</v>
      </c>
      <c r="P35" s="53" t="s">
        <v>31</v>
      </c>
    </row>
    <row r="36" spans="1:16" s="42" customFormat="1" ht="33">
      <c r="A36" s="40"/>
      <c r="B36" s="13">
        <v>92</v>
      </c>
      <c r="C36" s="14" t="s">
        <v>23</v>
      </c>
      <c r="D36" s="21" t="s">
        <v>32</v>
      </c>
      <c r="E36" s="41">
        <v>9402.4</v>
      </c>
      <c r="F36" s="41">
        <v>707.5</v>
      </c>
      <c r="G36" s="41">
        <v>3694.9</v>
      </c>
      <c r="H36" s="16">
        <v>5000</v>
      </c>
      <c r="I36" s="16">
        <v>5000</v>
      </c>
      <c r="J36" s="16">
        <v>0</v>
      </c>
      <c r="K36" s="16">
        <v>0</v>
      </c>
      <c r="L36" s="16">
        <v>0</v>
      </c>
      <c r="M36" s="16">
        <v>0</v>
      </c>
      <c r="N36" s="15">
        <f>G36+H36+J36+L36</f>
        <v>8694.9</v>
      </c>
      <c r="O36" s="16">
        <f>G36+I36+K36+M36</f>
        <v>8694.9</v>
      </c>
      <c r="P36" s="53" t="s">
        <v>33</v>
      </c>
    </row>
    <row r="37" spans="1:16" s="42" customFormat="1" ht="19.5" customHeight="1">
      <c r="A37" s="40"/>
      <c r="B37" s="13">
        <v>56</v>
      </c>
      <c r="C37" s="14" t="s">
        <v>16</v>
      </c>
      <c r="D37" s="21" t="s">
        <v>34</v>
      </c>
      <c r="E37" s="41">
        <v>23011</v>
      </c>
      <c r="F37" s="41">
        <v>11</v>
      </c>
      <c r="G37" s="41">
        <v>5</v>
      </c>
      <c r="H37" s="16">
        <v>630</v>
      </c>
      <c r="I37" s="16">
        <v>0</v>
      </c>
      <c r="J37" s="16">
        <v>3000</v>
      </c>
      <c r="K37" s="16">
        <v>0</v>
      </c>
      <c r="L37" s="16">
        <v>4000</v>
      </c>
      <c r="M37" s="16">
        <v>0</v>
      </c>
      <c r="N37" s="15">
        <f t="shared" si="2"/>
        <v>7635</v>
      </c>
      <c r="O37" s="16">
        <f t="shared" si="3"/>
        <v>5</v>
      </c>
      <c r="P37" s="113" t="s">
        <v>35</v>
      </c>
    </row>
    <row r="38" spans="1:16" s="42" customFormat="1" ht="18.75" customHeight="1">
      <c r="A38" s="40"/>
      <c r="B38" s="13">
        <v>69</v>
      </c>
      <c r="C38" s="14" t="s">
        <v>25</v>
      </c>
      <c r="D38" s="21" t="s">
        <v>36</v>
      </c>
      <c r="E38" s="41">
        <v>520</v>
      </c>
      <c r="F38" s="41">
        <v>20</v>
      </c>
      <c r="G38" s="41">
        <v>300</v>
      </c>
      <c r="H38" s="16">
        <v>200</v>
      </c>
      <c r="I38" s="16">
        <v>200</v>
      </c>
      <c r="J38" s="16">
        <v>0</v>
      </c>
      <c r="K38" s="16">
        <v>0</v>
      </c>
      <c r="L38" s="16">
        <v>0</v>
      </c>
      <c r="M38" s="16">
        <v>0</v>
      </c>
      <c r="N38" s="15">
        <f t="shared" si="2"/>
        <v>500</v>
      </c>
      <c r="O38" s="16">
        <f t="shared" si="3"/>
        <v>500</v>
      </c>
      <c r="P38" s="114"/>
    </row>
    <row r="39" spans="1:16" s="42" customFormat="1" ht="18.75" customHeight="1">
      <c r="A39" s="40"/>
      <c r="B39" s="13">
        <v>56</v>
      </c>
      <c r="C39" s="43" t="s">
        <v>37</v>
      </c>
      <c r="D39" s="21" t="s">
        <v>38</v>
      </c>
      <c r="E39" s="41">
        <v>3048</v>
      </c>
      <c r="F39" s="41">
        <v>1368</v>
      </c>
      <c r="G39" s="41">
        <v>40</v>
      </c>
      <c r="H39" s="16">
        <v>290</v>
      </c>
      <c r="I39" s="16">
        <v>100</v>
      </c>
      <c r="J39" s="16">
        <v>700</v>
      </c>
      <c r="K39" s="16">
        <v>200</v>
      </c>
      <c r="L39" s="16">
        <v>650</v>
      </c>
      <c r="M39" s="16">
        <v>200</v>
      </c>
      <c r="N39" s="15">
        <f t="shared" si="2"/>
        <v>1680</v>
      </c>
      <c r="O39" s="16">
        <f t="shared" si="3"/>
        <v>540</v>
      </c>
      <c r="P39" s="53"/>
    </row>
    <row r="40" spans="1:16" s="42" customFormat="1" ht="24" customHeight="1">
      <c r="A40" s="40"/>
      <c r="B40" s="13">
        <v>52</v>
      </c>
      <c r="C40" s="43" t="s">
        <v>39</v>
      </c>
      <c r="D40" s="21" t="s">
        <v>57</v>
      </c>
      <c r="E40" s="41">
        <v>5982</v>
      </c>
      <c r="F40" s="41">
        <f>3733+94</f>
        <v>3827</v>
      </c>
      <c r="G40" s="41">
        <f>70+50</f>
        <v>120</v>
      </c>
      <c r="H40" s="16">
        <f>100+200</f>
        <v>300</v>
      </c>
      <c r="I40" s="16">
        <v>100</v>
      </c>
      <c r="J40" s="16">
        <v>2079</v>
      </c>
      <c r="K40" s="16">
        <v>200</v>
      </c>
      <c r="L40" s="16">
        <v>0</v>
      </c>
      <c r="M40" s="16">
        <v>500</v>
      </c>
      <c r="N40" s="15">
        <f t="shared" si="2"/>
        <v>2499</v>
      </c>
      <c r="O40" s="16">
        <f t="shared" si="3"/>
        <v>920</v>
      </c>
      <c r="P40" s="53"/>
    </row>
    <row r="41" spans="1:16" s="42" customFormat="1" ht="18.75" customHeight="1">
      <c r="A41" s="44"/>
      <c r="B41" s="30">
        <v>85</v>
      </c>
      <c r="C41" s="45" t="s">
        <v>40</v>
      </c>
      <c r="D41" s="62" t="s">
        <v>41</v>
      </c>
      <c r="E41" s="46">
        <v>2339</v>
      </c>
      <c r="F41" s="46">
        <v>995</v>
      </c>
      <c r="G41" s="46">
        <v>390</v>
      </c>
      <c r="H41" s="23">
        <v>400</v>
      </c>
      <c r="I41" s="23">
        <v>200</v>
      </c>
      <c r="J41" s="23">
        <v>554</v>
      </c>
      <c r="K41" s="23">
        <v>300</v>
      </c>
      <c r="L41" s="23">
        <v>0</v>
      </c>
      <c r="M41" s="23">
        <v>300</v>
      </c>
      <c r="N41" s="31">
        <f t="shared" si="2"/>
        <v>1344</v>
      </c>
      <c r="O41" s="23">
        <f t="shared" si="3"/>
        <v>1190</v>
      </c>
      <c r="P41" s="54"/>
    </row>
    <row r="42" spans="1:16" s="49" customFormat="1" ht="38.25" customHeight="1">
      <c r="A42" s="47" t="s">
        <v>23</v>
      </c>
      <c r="B42" s="48">
        <v>63</v>
      </c>
      <c r="C42" s="68" t="s">
        <v>42</v>
      </c>
      <c r="D42" s="63" t="s">
        <v>43</v>
      </c>
      <c r="E42" s="151" t="s">
        <v>44</v>
      </c>
      <c r="F42" s="151"/>
      <c r="G42" s="47">
        <v>300</v>
      </c>
      <c r="H42" s="47">
        <v>300</v>
      </c>
      <c r="I42" s="47">
        <v>0</v>
      </c>
      <c r="J42" s="47">
        <v>751</v>
      </c>
      <c r="K42" s="47">
        <v>0</v>
      </c>
      <c r="L42" s="47">
        <v>0</v>
      </c>
      <c r="M42" s="47">
        <v>0</v>
      </c>
      <c r="N42" s="61">
        <f>G42+H42+J42+L42</f>
        <v>1351</v>
      </c>
      <c r="O42" s="47">
        <f>G42+I42+K42+M42</f>
        <v>300</v>
      </c>
      <c r="P42" s="55" t="s">
        <v>45</v>
      </c>
    </row>
    <row r="43" spans="1:16" s="49" customFormat="1" ht="82.5">
      <c r="A43" s="47" t="s">
        <v>22</v>
      </c>
      <c r="B43" s="48">
        <v>61</v>
      </c>
      <c r="C43" s="68" t="s">
        <v>46</v>
      </c>
      <c r="D43" s="63" t="s">
        <v>47</v>
      </c>
      <c r="E43" s="60">
        <v>3926</v>
      </c>
      <c r="F43" s="60">
        <v>0</v>
      </c>
      <c r="G43" s="47">
        <v>0</v>
      </c>
      <c r="H43" s="47">
        <v>1308.7</v>
      </c>
      <c r="I43" s="47">
        <v>0</v>
      </c>
      <c r="J43" s="47">
        <v>1308.7</v>
      </c>
      <c r="K43" s="47">
        <v>0</v>
      </c>
      <c r="L43" s="47">
        <v>1308.6</v>
      </c>
      <c r="M43" s="47">
        <v>0</v>
      </c>
      <c r="N43" s="61">
        <f>G43+H43+J43+L43</f>
        <v>3926</v>
      </c>
      <c r="O43" s="47">
        <f>G43+I43+K43+M43</f>
        <v>0</v>
      </c>
      <c r="P43" s="55" t="s">
        <v>48</v>
      </c>
    </row>
    <row r="44" spans="1:27" s="36" customFormat="1" ht="57.75">
      <c r="A44" s="47" t="s">
        <v>24</v>
      </c>
      <c r="B44" s="50">
        <v>89</v>
      </c>
      <c r="C44" s="68" t="s">
        <v>49</v>
      </c>
      <c r="D44" s="63" t="s">
        <v>50</v>
      </c>
      <c r="E44" s="61">
        <v>1049.4</v>
      </c>
      <c r="F44" s="61">
        <v>140.4</v>
      </c>
      <c r="G44" s="47">
        <v>600</v>
      </c>
      <c r="H44" s="47">
        <v>309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61">
        <f>G44+H44+J44+L44</f>
        <v>909</v>
      </c>
      <c r="O44" s="47">
        <f>G44+I44+K44+M44</f>
        <v>600</v>
      </c>
      <c r="P44" s="55" t="s">
        <v>51</v>
      </c>
      <c r="Z44" s="51"/>
      <c r="AA44" s="51"/>
    </row>
    <row r="45" spans="1:27" s="36" customFormat="1" ht="24.75">
      <c r="A45" s="47" t="s">
        <v>25</v>
      </c>
      <c r="B45" s="50">
        <v>56</v>
      </c>
      <c r="C45" s="68" t="s">
        <v>52</v>
      </c>
      <c r="D45" s="63" t="s">
        <v>53</v>
      </c>
      <c r="E45" s="61">
        <v>482</v>
      </c>
      <c r="F45" s="61">
        <v>24</v>
      </c>
      <c r="G45" s="47">
        <v>0</v>
      </c>
      <c r="H45" s="47">
        <v>158</v>
      </c>
      <c r="I45" s="47">
        <v>0</v>
      </c>
      <c r="J45" s="47">
        <v>300</v>
      </c>
      <c r="K45" s="47">
        <v>0</v>
      </c>
      <c r="L45" s="47">
        <v>0</v>
      </c>
      <c r="M45" s="47">
        <v>0</v>
      </c>
      <c r="N45" s="61">
        <f>G45+H45+J45+L45</f>
        <v>458</v>
      </c>
      <c r="O45" s="47">
        <f>G45+I45+K45+M45</f>
        <v>0</v>
      </c>
      <c r="P45" s="55" t="s">
        <v>45</v>
      </c>
      <c r="Z45" s="51"/>
      <c r="AA45" s="51"/>
    </row>
    <row r="46" spans="1:27" s="36" customFormat="1" ht="24" customHeight="1">
      <c r="A46" s="115" t="s">
        <v>26</v>
      </c>
      <c r="B46" s="116">
        <v>59</v>
      </c>
      <c r="C46" s="117" t="s">
        <v>54</v>
      </c>
      <c r="D46" s="118" t="s">
        <v>55</v>
      </c>
      <c r="E46" s="119">
        <v>55000</v>
      </c>
      <c r="F46" s="119">
        <v>0</v>
      </c>
      <c r="G46" s="115">
        <v>0</v>
      </c>
      <c r="H46" s="115">
        <v>800</v>
      </c>
      <c r="I46" s="115">
        <v>800</v>
      </c>
      <c r="J46" s="115">
        <v>10000</v>
      </c>
      <c r="K46" s="115">
        <v>10000</v>
      </c>
      <c r="L46" s="115">
        <v>18000</v>
      </c>
      <c r="M46" s="115">
        <v>18000</v>
      </c>
      <c r="N46" s="120">
        <f>G46+H46+J46+L46</f>
        <v>28800</v>
      </c>
      <c r="O46" s="115">
        <f>G46+I46+K46+M46</f>
        <v>28800</v>
      </c>
      <c r="P46" s="121" t="s">
        <v>56</v>
      </c>
      <c r="Z46" s="51"/>
      <c r="AA46" s="51"/>
    </row>
    <row r="47" s="4" customFormat="1" ht="15" customHeight="1">
      <c r="A47" s="3"/>
    </row>
    <row r="48" s="65" customFormat="1" ht="27" customHeight="1">
      <c r="A48" s="66" t="s">
        <v>6</v>
      </c>
    </row>
    <row r="49" spans="1:16" s="65" customFormat="1" ht="45.75" customHeight="1">
      <c r="A49" s="150" t="s">
        <v>2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45"/>
      <c r="L49" s="145"/>
      <c r="M49" s="145"/>
      <c r="N49" s="145"/>
      <c r="O49" s="145"/>
      <c r="P49" s="145"/>
    </row>
    <row r="50" spans="1:16" s="65" customFormat="1" ht="27.75" customHeight="1">
      <c r="A50" s="64"/>
      <c r="L50" s="135" t="s">
        <v>3</v>
      </c>
      <c r="M50" s="145"/>
      <c r="N50" s="145"/>
      <c r="O50" s="145"/>
      <c r="P50" s="145"/>
    </row>
    <row r="51" spans="1:16" s="65" customFormat="1" ht="15">
      <c r="A51" s="64"/>
      <c r="L51" s="135" t="s">
        <v>4</v>
      </c>
      <c r="M51" s="145"/>
      <c r="N51" s="145"/>
      <c r="O51" s="145"/>
      <c r="P51" s="145"/>
    </row>
    <row r="52" s="67" customFormat="1" ht="15">
      <c r="I52" s="64"/>
    </row>
    <row r="53" spans="12:16" s="67" customFormat="1" ht="15">
      <c r="L53" s="135" t="s">
        <v>5</v>
      </c>
      <c r="M53" s="145"/>
      <c r="N53" s="145"/>
      <c r="O53" s="145"/>
      <c r="P53" s="145"/>
    </row>
    <row r="54" ht="15.75">
      <c r="A54" s="3"/>
    </row>
  </sheetData>
  <mergeCells count="24">
    <mergeCell ref="A8:P8"/>
    <mergeCell ref="L50:P50"/>
    <mergeCell ref="L51:P51"/>
    <mergeCell ref="L53:P53"/>
    <mergeCell ref="A13:P13"/>
    <mergeCell ref="A49:P49"/>
    <mergeCell ref="E42:F42"/>
    <mergeCell ref="A30:P30"/>
    <mergeCell ref="B15:B16"/>
    <mergeCell ref="H14:M14"/>
    <mergeCell ref="A2:P2"/>
    <mergeCell ref="A3:P3"/>
    <mergeCell ref="A4:P4"/>
    <mergeCell ref="A6:P6"/>
    <mergeCell ref="D33:J33"/>
    <mergeCell ref="D23:G23"/>
    <mergeCell ref="A21:N21"/>
    <mergeCell ref="A10:J10"/>
    <mergeCell ref="N14:O14"/>
    <mergeCell ref="N15:O15"/>
    <mergeCell ref="A12:O12"/>
    <mergeCell ref="H15:I15"/>
    <mergeCell ref="J15:K15"/>
    <mergeCell ref="L15:M15"/>
  </mergeCells>
  <printOptions/>
  <pageMargins left="0.5905511811023623" right="0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Malgorzata Krol</cp:lastModifiedBy>
  <cp:lastPrinted>2007-09-21T07:42:52Z</cp:lastPrinted>
  <dcterms:created xsi:type="dcterms:W3CDTF">1997-02-26T13:46:56Z</dcterms:created>
  <dcterms:modified xsi:type="dcterms:W3CDTF">2007-09-27T07:47:47Z</dcterms:modified>
  <cp:category/>
  <cp:version/>
  <cp:contentType/>
  <cp:contentStatus/>
</cp:coreProperties>
</file>