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84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<sst xmlns="http://schemas.openxmlformats.org/spreadsheetml/2006/main" count="74" uniqueCount="67">
  <si>
    <t>Załącznik nr  5  do Uchwały</t>
  </si>
  <si>
    <t>Nr             /             / 2009</t>
  </si>
  <si>
    <t>Rady Miejskiej w Koszalinie</t>
  </si>
  <si>
    <t xml:space="preserve">z dnia 17 grudnia 2009 roku </t>
  </si>
  <si>
    <t xml:space="preserve">WYDATKI   MIASTA  KOSZALINA  NA  2010  ROK </t>
  </si>
  <si>
    <t>według działów klasyfikacji budżetowej</t>
  </si>
  <si>
    <t>w złotych</t>
  </si>
  <si>
    <t>Dział</t>
  </si>
  <si>
    <t>WYSZCZEGÓLNIENIE</t>
  </si>
  <si>
    <t xml:space="preserve">
OGÓŁEM </t>
  </si>
  <si>
    <t>GMINA</t>
  </si>
  <si>
    <t>POWIAT</t>
  </si>
  <si>
    <t>ogółem</t>
  </si>
  <si>
    <t xml:space="preserve"> na zadania własne</t>
  </si>
  <si>
    <t>w tym:</t>
  </si>
  <si>
    <t xml:space="preserve"> na zadania zlecone</t>
  </si>
  <si>
    <t xml:space="preserve"> na zadania realizowane na podstawie porozumień z organami administracji rządowej</t>
  </si>
  <si>
    <t>porozumienia z jednostkami samorządu terytorialnego</t>
  </si>
  <si>
    <t>010</t>
  </si>
  <si>
    <t>ROLNICTWO I ŁOWIECTWO</t>
  </si>
  <si>
    <t>020</t>
  </si>
  <si>
    <t>LEŚNICTWO</t>
  </si>
  <si>
    <t xml:space="preserve">HANDEL </t>
  </si>
  <si>
    <t>600</t>
  </si>
  <si>
    <t>TRANSPORT I ŁĄCZNOŚĆ</t>
  </si>
  <si>
    <t>630</t>
  </si>
  <si>
    <t xml:space="preserve">TURYSTYKA </t>
  </si>
  <si>
    <t>700</t>
  </si>
  <si>
    <t xml:space="preserve">GOSPODARKA MIESZKANIOWA 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</si>
  <si>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</si>
  <si>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</si>
  <si>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</si>
  <si>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</si>
  <si>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</si>
  <si>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</si>
  <si>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752</t>
  </si>
  <si>
    <t>OBRONA NARODOWA</t>
  </si>
  <si>
    <t>754</t>
  </si>
  <si>
    <t>BEZPIECZEŃSTWO PUBLICZNE I OCHRONA PRZECIWPOŻAROWA</t>
  </si>
  <si>
    <t>756</t>
  </si>
  <si>
    <t>DOCHODY OD OSÓB PRAWNYCH, OD OSÓB FIZYCZNYCH I OD INNYCH JEDNOSTEK NIEPOSIADAJĄCYCH OSOBOWOŚCI PRAWNEJ ORAZ WYDATKI ZWIĄZANE Z ICH POBOREM</t>
  </si>
  <si>
    <t>757</t>
  </si>
  <si>
    <t>OBSŁUGA DŁUGU PUBLICZNEGO</t>
  </si>
  <si>
    <t>758</t>
  </si>
  <si>
    <t>RÓŻNE ROZLICZENIA</t>
  </si>
  <si>
    <t>801</t>
  </si>
  <si>
    <t>OŚWIATA I WYCHOWANIE</t>
  </si>
  <si>
    <t>803</t>
  </si>
  <si>
    <t>SZKOLNICTWO WYŻSZE</t>
  </si>
  <si>
    <t>851</t>
  </si>
  <si>
    <t>OCHRONA ZDROWIA</t>
  </si>
  <si>
    <t>852</t>
  </si>
  <si>
    <t>POMOC  SPOŁECZNA</t>
  </si>
  <si>
    <t>853</t>
  </si>
  <si>
    <t>POZOSTAŁE ZADANIA W ZAKRESIE POLITYKI SPOŁECZNEJ</t>
  </si>
  <si>
    <t>854</t>
  </si>
  <si>
    <t>EDUKACYJNA OPIEKA WYCHOWAWCZA</t>
  </si>
  <si>
    <t>900</t>
  </si>
  <si>
    <t>GOSPODARKA KOMUNALNA I OCHRONA ŚRODOWISKA</t>
  </si>
  <si>
    <t>921</t>
  </si>
  <si>
    <t>KULTURA I OCHRONA DZIEDZICTWA NARODOWEGO</t>
  </si>
  <si>
    <t>926</t>
  </si>
  <si>
    <t>KULTURA FIZYCZNA I SPORT</t>
  </si>
  <si>
    <t>OGÓŁEM</t>
  </si>
  <si>
    <t>Autor dokumentu: Anna Żyła</t>
  </si>
  <si>
    <t>Wprowadził do BIP: Agnieszka Sulewska</t>
  </si>
  <si>
    <t>Data wprowadzenia do BIP: 26.11.2009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</si>
</sst>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6">
    <font>
      <sz val="10"/>
      <name val="Arial CE"/>
      <family val="0"/>
    </font>
    <font>
      <sz val="11"/>
      <name val="Calibri"/>
      <family val="2"/>
    </font>
    <font>
      <sz val="10"/>
      <name val="Calibri"/>
      <family val="2"/>
    </font>
    <font>
      <b/>
      <sz val="13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sz val="9"/>
      <name val="Calibri"/>
      <family val="2"/>
    </font>
    <font>
      <i/>
      <sz val="11"/>
      <name val="Calibri"/>
      <family val="2"/>
    </font>
    <font>
      <b/>
      <i/>
      <sz val="8"/>
      <name val="Calibri"/>
      <family val="2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 style="thin"/>
      <bottom style="medium"/>
    </border>
    <border>
      <left style="hair"/>
      <right style="thin"/>
      <top style="hair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hair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hair"/>
      <top style="double"/>
      <bottom style="double"/>
    </border>
    <border>
      <left style="hair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centerContinuous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8" fillId="0" borderId="4" xfId="0" applyNumberFormat="1" applyFont="1" applyFill="1" applyBorder="1" applyAlignment="1" applyProtection="1">
      <alignment horizontal="centerContinuous" vertical="center"/>
      <protection/>
    </xf>
    <xf numFmtId="0" fontId="8" fillId="0" borderId="5" xfId="0" applyNumberFormat="1" applyFont="1" applyFill="1" applyBorder="1" applyAlignment="1" applyProtection="1">
      <alignment horizontal="centerContinuous" vertical="center"/>
      <protection/>
    </xf>
    <xf numFmtId="164" fontId="5" fillId="0" borderId="6" xfId="0" applyNumberFormat="1" applyFont="1" applyFill="1" applyBorder="1" applyAlignment="1" applyProtection="1">
      <alignment horizontal="centerContinuous" vertical="center"/>
      <protection/>
    </xf>
    <xf numFmtId="0" fontId="8" fillId="0" borderId="7" xfId="0" applyNumberFormat="1" applyFont="1" applyFill="1" applyBorder="1" applyAlignment="1" applyProtection="1">
      <alignment horizontal="centerContinuous" vertical="center"/>
      <protection/>
    </xf>
    <xf numFmtId="0" fontId="5" fillId="0" borderId="6" xfId="0" applyNumberFormat="1" applyFont="1" applyFill="1" applyBorder="1" applyAlignment="1" applyProtection="1">
      <alignment horizontal="centerContinuous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6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Continuous" vertical="center"/>
      <protection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12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22" xfId="0" applyNumberFormat="1" applyFont="1" applyFill="1" applyBorder="1" applyAlignment="1" applyProtection="1">
      <alignment horizontal="center" vertical="center" wrapText="1"/>
      <protection/>
    </xf>
    <xf numFmtId="0" fontId="10" fillId="0" borderId="23" xfId="0" applyNumberFormat="1" applyFont="1" applyFill="1" applyBorder="1" applyAlignment="1" applyProtection="1">
      <alignment horizontal="center" vertical="center"/>
      <protection/>
    </xf>
    <xf numFmtId="0" fontId="10" fillId="0" borderId="7" xfId="0" applyNumberFormat="1" applyFont="1" applyFill="1" applyBorder="1" applyAlignment="1" applyProtection="1">
      <alignment horizontal="center" vertical="center"/>
      <protection/>
    </xf>
    <xf numFmtId="0" fontId="10" fillId="0" borderId="24" xfId="0" applyNumberFormat="1" applyFont="1" applyFill="1" applyBorder="1" applyAlignment="1" applyProtection="1">
      <alignment horizontal="center" vertical="center"/>
      <protection/>
    </xf>
    <xf numFmtId="0" fontId="10" fillId="0" borderId="25" xfId="0" applyNumberFormat="1" applyFont="1" applyFill="1" applyBorder="1" applyAlignment="1" applyProtection="1">
      <alignment horizontal="center" vertical="center"/>
      <protection/>
    </xf>
    <xf numFmtId="0" fontId="10" fillId="0" borderId="26" xfId="0" applyNumberFormat="1" applyFont="1" applyFill="1" applyBorder="1" applyAlignment="1" applyProtection="1">
      <alignment horizontal="center" vertical="center"/>
      <protection/>
    </xf>
    <xf numFmtId="0" fontId="10" fillId="0" borderId="27" xfId="0" applyNumberFormat="1" applyFont="1" applyFill="1" applyBorder="1" applyAlignment="1" applyProtection="1">
      <alignment horizontal="center" vertical="center"/>
      <protection/>
    </xf>
    <xf numFmtId="3" fontId="10" fillId="0" borderId="28" xfId="0" applyNumberFormat="1" applyFont="1" applyFill="1" applyBorder="1" applyAlignment="1" applyProtection="1">
      <alignment horizontal="center" vertical="center"/>
      <protection/>
    </xf>
    <xf numFmtId="0" fontId="10" fillId="0" borderId="29" xfId="0" applyNumberFormat="1" applyFont="1" applyFill="1" applyBorder="1" applyAlignment="1" applyProtection="1">
      <alignment horizontal="center" vertical="center"/>
      <protection/>
    </xf>
    <xf numFmtId="0" fontId="10" fillId="0" borderId="30" xfId="0" applyNumberFormat="1" applyFont="1" applyFill="1" applyBorder="1" applyAlignment="1" applyProtection="1">
      <alignment horizontal="center" vertical="center"/>
      <protection/>
    </xf>
    <xf numFmtId="0" fontId="10" fillId="0" borderId="28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49" fontId="6" fillId="0" borderId="31" xfId="0" applyNumberFormat="1" applyFont="1" applyFill="1" applyBorder="1" applyAlignment="1" applyProtection="1">
      <alignment horizontal="center" vertical="center"/>
      <protection/>
    </xf>
    <xf numFmtId="0" fontId="12" fillId="0" borderId="32" xfId="0" applyNumberFormat="1" applyFont="1" applyFill="1" applyBorder="1" applyAlignment="1" applyProtection="1">
      <alignment vertical="center"/>
      <protection/>
    </xf>
    <xf numFmtId="3" fontId="9" fillId="0" borderId="33" xfId="0" applyNumberFormat="1" applyFont="1" applyFill="1" applyBorder="1" applyAlignment="1" applyProtection="1">
      <alignment vertical="center"/>
      <protection/>
    </xf>
    <xf numFmtId="3" fontId="9" fillId="0" borderId="32" xfId="0" applyNumberFormat="1" applyFont="1" applyFill="1" applyBorder="1" applyAlignment="1" applyProtection="1">
      <alignment vertical="center"/>
      <protection/>
    </xf>
    <xf numFmtId="3" fontId="13" fillId="0" borderId="32" xfId="0" applyNumberFormat="1" applyFont="1" applyFill="1" applyBorder="1" applyAlignment="1" applyProtection="1">
      <alignment vertical="center"/>
      <protection/>
    </xf>
    <xf numFmtId="3" fontId="13" fillId="0" borderId="34" xfId="0" applyNumberFormat="1" applyFont="1" applyFill="1" applyBorder="1" applyAlignment="1" applyProtection="1">
      <alignment vertical="center"/>
      <protection/>
    </xf>
    <xf numFmtId="3" fontId="10" fillId="0" borderId="35" xfId="0" applyNumberFormat="1" applyFont="1" applyFill="1" applyBorder="1" applyAlignment="1" applyProtection="1">
      <alignment vertical="center"/>
      <protection/>
    </xf>
    <xf numFmtId="3" fontId="13" fillId="0" borderId="36" xfId="0" applyNumberFormat="1" applyFont="1" applyFill="1" applyBorder="1" applyAlignment="1" applyProtection="1">
      <alignment vertical="center"/>
      <protection/>
    </xf>
    <xf numFmtId="3" fontId="13" fillId="0" borderId="37" xfId="0" applyNumberFormat="1" applyFont="1" applyFill="1" applyBorder="1" applyAlignment="1" applyProtection="1">
      <alignment vertical="center"/>
      <protection/>
    </xf>
    <xf numFmtId="3" fontId="13" fillId="0" borderId="38" xfId="0" applyNumberFormat="1" applyFont="1" applyFill="1" applyBorder="1" applyAlignment="1" applyProtection="1">
      <alignment vertical="center"/>
      <protection/>
    </xf>
    <xf numFmtId="3" fontId="10" fillId="0" borderId="39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12" fillId="0" borderId="32" xfId="0" applyNumberFormat="1" applyFont="1" applyFill="1" applyBorder="1" applyAlignment="1" applyProtection="1">
      <alignment vertical="center" wrapText="1"/>
      <protection/>
    </xf>
    <xf numFmtId="49" fontId="6" fillId="0" borderId="40" xfId="0" applyNumberFormat="1" applyFont="1" applyFill="1" applyBorder="1" applyAlignment="1" applyProtection="1">
      <alignment horizontal="center" vertical="center"/>
      <protection/>
    </xf>
    <xf numFmtId="0" fontId="12" fillId="0" borderId="41" xfId="0" applyNumberFormat="1" applyFont="1" applyFill="1" applyBorder="1" applyAlignment="1" applyProtection="1">
      <alignment horizontal="left" vertical="center" wrapText="1"/>
      <protection/>
    </xf>
    <xf numFmtId="3" fontId="9" fillId="0" borderId="10" xfId="0" applyNumberFormat="1" applyFont="1" applyFill="1" applyBorder="1" applyAlignment="1" applyProtection="1">
      <alignment vertical="center"/>
      <protection/>
    </xf>
    <xf numFmtId="3" fontId="13" fillId="0" borderId="41" xfId="0" applyNumberFormat="1" applyFont="1" applyFill="1" applyBorder="1" applyAlignment="1" applyProtection="1">
      <alignment vertical="center"/>
      <protection/>
    </xf>
    <xf numFmtId="3" fontId="13" fillId="0" borderId="42" xfId="0" applyNumberFormat="1" applyFont="1" applyFill="1" applyBorder="1" applyAlignment="1" applyProtection="1">
      <alignment vertical="center"/>
      <protection/>
    </xf>
    <xf numFmtId="3" fontId="10" fillId="0" borderId="43" xfId="0" applyNumberFormat="1" applyFont="1" applyFill="1" applyBorder="1" applyAlignment="1" applyProtection="1">
      <alignment vertical="center"/>
      <protection/>
    </xf>
    <xf numFmtId="3" fontId="13" fillId="0" borderId="44" xfId="0" applyNumberFormat="1" applyFont="1" applyFill="1" applyBorder="1" applyAlignment="1" applyProtection="1">
      <alignment vertical="center"/>
      <protection/>
    </xf>
    <xf numFmtId="3" fontId="13" fillId="0" borderId="9" xfId="0" applyNumberFormat="1" applyFont="1" applyFill="1" applyBorder="1" applyAlignment="1" applyProtection="1">
      <alignment vertical="center"/>
      <protection/>
    </xf>
    <xf numFmtId="3" fontId="13" fillId="0" borderId="45" xfId="0" applyNumberFormat="1" applyFont="1" applyFill="1" applyBorder="1" applyAlignment="1" applyProtection="1">
      <alignment vertical="center"/>
      <protection/>
    </xf>
    <xf numFmtId="3" fontId="10" fillId="0" borderId="46" xfId="0" applyNumberFormat="1" applyFont="1" applyFill="1" applyBorder="1" applyAlignment="1" applyProtection="1">
      <alignment vertical="center"/>
      <protection/>
    </xf>
    <xf numFmtId="0" fontId="12" fillId="0" borderId="32" xfId="0" applyNumberFormat="1" applyFont="1" applyFill="1" applyBorder="1" applyAlignment="1" applyProtection="1">
      <alignment horizontal="left" vertical="center" wrapText="1"/>
      <protection/>
    </xf>
    <xf numFmtId="3" fontId="9" fillId="0" borderId="47" xfId="0" applyNumberFormat="1" applyFont="1" applyFill="1" applyBorder="1" applyAlignment="1" applyProtection="1">
      <alignment vertical="center"/>
      <protection/>
    </xf>
    <xf numFmtId="49" fontId="6" fillId="0" borderId="48" xfId="0" applyNumberFormat="1" applyFont="1" applyFill="1" applyBorder="1" applyAlignment="1" applyProtection="1">
      <alignment horizontal="center" vertical="center"/>
      <protection/>
    </xf>
    <xf numFmtId="3" fontId="13" fillId="0" borderId="49" xfId="0" applyNumberFormat="1" applyFont="1" applyFill="1" applyBorder="1" applyAlignment="1" applyProtection="1">
      <alignment vertical="center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27" xfId="0" applyNumberFormat="1" applyFont="1" applyFill="1" applyBorder="1" applyAlignment="1" applyProtection="1">
      <alignment vertical="center"/>
      <protection/>
    </xf>
    <xf numFmtId="3" fontId="4" fillId="0" borderId="24" xfId="0" applyNumberFormat="1" applyFont="1" applyFill="1" applyBorder="1" applyAlignment="1" applyProtection="1">
      <alignment vertical="center"/>
      <protection/>
    </xf>
    <xf numFmtId="3" fontId="4" fillId="0" borderId="7" xfId="0" applyNumberFormat="1" applyFont="1" applyFill="1" applyBorder="1" applyAlignment="1" applyProtection="1">
      <alignment vertical="center"/>
      <protection/>
    </xf>
    <xf numFmtId="3" fontId="9" fillId="0" borderId="7" xfId="0" applyNumberFormat="1" applyFont="1" applyFill="1" applyBorder="1" applyAlignment="1" applyProtection="1">
      <alignment vertical="center"/>
      <protection/>
    </xf>
    <xf numFmtId="3" fontId="9" fillId="0" borderId="25" xfId="0" applyNumberFormat="1" applyFont="1" applyFill="1" applyBorder="1" applyAlignment="1" applyProtection="1">
      <alignment vertical="center"/>
      <protection/>
    </xf>
    <xf numFmtId="3" fontId="15" fillId="0" borderId="26" xfId="0" applyNumberFormat="1" applyFont="1" applyFill="1" applyBorder="1" applyAlignment="1" applyProtection="1">
      <alignment vertical="center"/>
      <protection/>
    </xf>
    <xf numFmtId="3" fontId="9" fillId="0" borderId="27" xfId="0" applyNumberFormat="1" applyFont="1" applyFill="1" applyBorder="1" applyAlignment="1" applyProtection="1">
      <alignment vertical="center"/>
      <protection/>
    </xf>
    <xf numFmtId="3" fontId="9" fillId="0" borderId="28" xfId="0" applyNumberFormat="1" applyFont="1" applyFill="1" applyBorder="1" applyAlignment="1" applyProtection="1">
      <alignment vertical="center"/>
      <protection/>
    </xf>
    <xf numFmtId="3" fontId="9" fillId="0" borderId="29" xfId="0" applyNumberFormat="1" applyFont="1" applyFill="1" applyBorder="1" applyAlignment="1" applyProtection="1">
      <alignment vertical="center"/>
      <protection/>
    </xf>
    <xf numFmtId="3" fontId="15" fillId="0" borderId="3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37"/>
  <sheetViews>
    <sheetView tabSelected="1" workbookViewId="0" topLeftCell="A13">
      <selection activeCell="A35" sqref="A35:A37"/>
    </sheetView>
  </sheetViews>
  <sheetFormatPr defaultColWidth="9.00390625" defaultRowHeight="12.75"/>
  <cols>
    <col min="1" max="1" width="4.125" style="1" customWidth="1"/>
    <col min="2" max="2" width="39.25390625" style="1" customWidth="1"/>
    <col min="3" max="4" width="11.375" style="1" customWidth="1"/>
    <col min="5" max="5" width="9.875" style="1" customWidth="1"/>
    <col min="6" max="6" width="11.875" style="1" hidden="1" customWidth="1"/>
    <col min="7" max="7" width="8.875" style="1" hidden="1" customWidth="1"/>
    <col min="8" max="8" width="9.125" style="1" customWidth="1"/>
    <col min="9" max="9" width="11.375" style="1" customWidth="1"/>
    <col min="10" max="10" width="11.125" style="1" customWidth="1"/>
    <col min="11" max="11" width="10.375" style="1" customWidth="1"/>
    <col min="12" max="12" width="9.00390625" style="1" hidden="1" customWidth="1"/>
    <col min="13" max="13" width="9.625" style="1" customWidth="1"/>
    <col min="14" max="14" width="11.875" style="1" customWidth="1"/>
    <col min="15" max="16384" width="10.00390625" style="1" customWidth="1"/>
  </cols>
  <sheetData>
    <row r="1" spans="11:13" ht="11.25" customHeight="1">
      <c r="K1" s="2" t="s">
        <v>0</v>
      </c>
      <c r="L1" s="2"/>
      <c r="M1" s="3"/>
    </row>
    <row r="2" spans="11:13" ht="11.25" customHeight="1">
      <c r="K2" s="4" t="s">
        <v>1</v>
      </c>
      <c r="L2" s="4"/>
      <c r="M2" s="3"/>
    </row>
    <row r="3" spans="11:244" ht="11.25" customHeight="1">
      <c r="K3" s="4" t="s">
        <v>2</v>
      </c>
      <c r="L3" s="4"/>
      <c r="M3" s="3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</row>
    <row r="4" spans="11:244" ht="11.25" customHeight="1">
      <c r="K4" s="4" t="s">
        <v>3</v>
      </c>
      <c r="L4" s="4"/>
      <c r="M4" s="3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</row>
    <row r="5" spans="1:244" ht="14.25" customHeight="1">
      <c r="A5" s="6" t="s">
        <v>4</v>
      </c>
      <c r="K5" s="7"/>
      <c r="L5" s="7"/>
      <c r="M5" s="3"/>
      <c r="N5" s="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</row>
    <row r="6" spans="1:244" ht="10.5" customHeight="1" thickBot="1">
      <c r="A6" s="9" t="s">
        <v>5</v>
      </c>
      <c r="B6" s="10"/>
      <c r="C6" s="10"/>
      <c r="D6" s="11"/>
      <c r="E6" s="12"/>
      <c r="F6" s="12"/>
      <c r="G6" s="12"/>
      <c r="H6" s="12"/>
      <c r="I6" s="12"/>
      <c r="J6" s="12"/>
      <c r="K6" s="11"/>
      <c r="L6" s="11"/>
      <c r="M6" s="11"/>
      <c r="N6" s="8" t="s">
        <v>6</v>
      </c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</row>
    <row r="7" spans="1:14" s="21" customFormat="1" ht="18" customHeight="1" thickBot="1" thickTop="1">
      <c r="A7" s="13" t="s">
        <v>7</v>
      </c>
      <c r="B7" s="14" t="s">
        <v>8</v>
      </c>
      <c r="C7" s="15" t="s">
        <v>9</v>
      </c>
      <c r="D7" s="16" t="s">
        <v>10</v>
      </c>
      <c r="E7" s="16"/>
      <c r="F7" s="17"/>
      <c r="G7" s="17"/>
      <c r="H7" s="17"/>
      <c r="I7" s="18"/>
      <c r="J7" s="19" t="s">
        <v>11</v>
      </c>
      <c r="K7" s="17"/>
      <c r="L7" s="17"/>
      <c r="M7" s="17"/>
      <c r="N7" s="20"/>
    </row>
    <row r="8" spans="1:14" s="21" customFormat="1" ht="12.75" customHeight="1" thickTop="1">
      <c r="A8" s="22"/>
      <c r="B8" s="23"/>
      <c r="C8" s="24"/>
      <c r="D8" s="25" t="s">
        <v>12</v>
      </c>
      <c r="E8" s="26" t="s">
        <v>13</v>
      </c>
      <c r="F8" s="27"/>
      <c r="G8" s="28" t="s">
        <v>14</v>
      </c>
      <c r="H8" s="29" t="s">
        <v>15</v>
      </c>
      <c r="I8" s="30" t="s">
        <v>16</v>
      </c>
      <c r="J8" s="25" t="s">
        <v>12</v>
      </c>
      <c r="K8" s="26" t="s">
        <v>13</v>
      </c>
      <c r="L8" s="31" t="s">
        <v>14</v>
      </c>
      <c r="M8" s="29" t="s">
        <v>15</v>
      </c>
      <c r="N8" s="30" t="s">
        <v>16</v>
      </c>
    </row>
    <row r="9" spans="1:14" s="21" customFormat="1" ht="55.5" customHeight="1" thickBot="1">
      <c r="A9" s="32"/>
      <c r="B9" s="33"/>
      <c r="C9" s="34"/>
      <c r="D9" s="35"/>
      <c r="E9" s="36"/>
      <c r="F9" s="37" t="s">
        <v>17</v>
      </c>
      <c r="G9" s="38" t="s">
        <v>17</v>
      </c>
      <c r="H9" s="39"/>
      <c r="I9" s="40"/>
      <c r="J9" s="35"/>
      <c r="K9" s="36"/>
      <c r="L9" s="41" t="s">
        <v>17</v>
      </c>
      <c r="M9" s="39"/>
      <c r="N9" s="40"/>
    </row>
    <row r="10" spans="1:14" s="52" customFormat="1" ht="9" customHeight="1" thickBot="1" thickTop="1">
      <c r="A10" s="42">
        <v>1</v>
      </c>
      <c r="B10" s="43">
        <v>2</v>
      </c>
      <c r="C10" s="44">
        <v>3</v>
      </c>
      <c r="D10" s="43">
        <v>4</v>
      </c>
      <c r="E10" s="43">
        <v>5</v>
      </c>
      <c r="F10" s="45">
        <v>6</v>
      </c>
      <c r="G10" s="46">
        <v>6</v>
      </c>
      <c r="H10" s="47">
        <v>6</v>
      </c>
      <c r="I10" s="48">
        <v>7</v>
      </c>
      <c r="J10" s="43">
        <v>8</v>
      </c>
      <c r="K10" s="49">
        <v>9</v>
      </c>
      <c r="L10" s="50">
        <v>11</v>
      </c>
      <c r="M10" s="43">
        <v>10</v>
      </c>
      <c r="N10" s="51">
        <v>11</v>
      </c>
    </row>
    <row r="11" spans="1:14" s="64" customFormat="1" ht="13.5" customHeight="1" thickTop="1">
      <c r="A11" s="53" t="s">
        <v>18</v>
      </c>
      <c r="B11" s="54" t="s">
        <v>19</v>
      </c>
      <c r="C11" s="55">
        <f>D11+J11</f>
        <v>3500</v>
      </c>
      <c r="D11" s="56">
        <f aca="true" t="shared" si="0" ref="D11:D18">E11+H11+I11</f>
        <v>3500</v>
      </c>
      <c r="E11" s="57">
        <v>3500</v>
      </c>
      <c r="F11" s="58"/>
      <c r="G11" s="59"/>
      <c r="H11" s="60"/>
      <c r="I11" s="61"/>
      <c r="J11" s="56"/>
      <c r="K11" s="62"/>
      <c r="L11" s="63"/>
      <c r="M11" s="57"/>
      <c r="N11" s="61"/>
    </row>
    <row r="12" spans="1:14" s="64" customFormat="1" ht="15" hidden="1">
      <c r="A12" s="53" t="s">
        <v>20</v>
      </c>
      <c r="B12" s="54" t="s">
        <v>21</v>
      </c>
      <c r="C12" s="55">
        <f>D12+J12</f>
        <v>0</v>
      </c>
      <c r="D12" s="56">
        <f t="shared" si="0"/>
        <v>0</v>
      </c>
      <c r="E12" s="57"/>
      <c r="F12" s="58"/>
      <c r="G12" s="59"/>
      <c r="H12" s="60"/>
      <c r="I12" s="61"/>
      <c r="J12" s="56">
        <f aca="true" t="shared" si="1" ref="J12:J32">K12+M12+N12</f>
        <v>0</v>
      </c>
      <c r="K12" s="62"/>
      <c r="L12" s="63"/>
      <c r="M12" s="57"/>
      <c r="N12" s="61"/>
    </row>
    <row r="13" spans="1:14" s="64" customFormat="1" ht="12.75" customHeight="1">
      <c r="A13" s="53">
        <v>500</v>
      </c>
      <c r="B13" s="54" t="s">
        <v>22</v>
      </c>
      <c r="C13" s="55">
        <f aca="true" t="shared" si="2" ref="C13:C33">D13+J13</f>
        <v>194000</v>
      </c>
      <c r="D13" s="56">
        <f t="shared" si="0"/>
        <v>194000</v>
      </c>
      <c r="E13" s="57">
        <v>194000</v>
      </c>
      <c r="F13" s="58"/>
      <c r="G13" s="59"/>
      <c r="H13" s="60"/>
      <c r="I13" s="61"/>
      <c r="J13" s="56"/>
      <c r="K13" s="62"/>
      <c r="L13" s="63"/>
      <c r="M13" s="57"/>
      <c r="N13" s="61"/>
    </row>
    <row r="14" spans="1:14" s="64" customFormat="1" ht="12.75" customHeight="1">
      <c r="A14" s="53" t="s">
        <v>23</v>
      </c>
      <c r="B14" s="54" t="s">
        <v>24</v>
      </c>
      <c r="C14" s="55">
        <f t="shared" si="2"/>
        <v>57083563</v>
      </c>
      <c r="D14" s="56">
        <f t="shared" si="0"/>
        <v>31949563</v>
      </c>
      <c r="E14" s="57">
        <v>31949563</v>
      </c>
      <c r="F14" s="58"/>
      <c r="G14" s="59"/>
      <c r="H14" s="60"/>
      <c r="I14" s="61"/>
      <c r="J14" s="56">
        <f t="shared" si="1"/>
        <v>25134000</v>
      </c>
      <c r="K14" s="62">
        <v>25134000</v>
      </c>
      <c r="L14" s="63"/>
      <c r="M14" s="57"/>
      <c r="N14" s="61"/>
    </row>
    <row r="15" spans="1:244" ht="12.75" customHeight="1">
      <c r="A15" s="53" t="s">
        <v>25</v>
      </c>
      <c r="B15" s="54" t="s">
        <v>26</v>
      </c>
      <c r="C15" s="55">
        <f t="shared" si="2"/>
        <v>122000</v>
      </c>
      <c r="D15" s="56">
        <f t="shared" si="0"/>
        <v>122000</v>
      </c>
      <c r="E15" s="57">
        <v>122000</v>
      </c>
      <c r="F15" s="58"/>
      <c r="G15" s="59"/>
      <c r="H15" s="60"/>
      <c r="I15" s="61"/>
      <c r="J15" s="56"/>
      <c r="K15" s="62"/>
      <c r="L15" s="63"/>
      <c r="M15" s="57"/>
      <c r="N15" s="61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</row>
    <row r="16" spans="1:14" s="64" customFormat="1" ht="12.75" customHeight="1">
      <c r="A16" s="53" t="s">
        <v>27</v>
      </c>
      <c r="B16" s="54" t="s">
        <v>28</v>
      </c>
      <c r="C16" s="55">
        <f t="shared" si="2"/>
        <v>14570900</v>
      </c>
      <c r="D16" s="56">
        <f t="shared" si="0"/>
        <v>14542900</v>
      </c>
      <c r="E16" s="57">
        <v>14542900</v>
      </c>
      <c r="F16" s="58"/>
      <c r="G16" s="59"/>
      <c r="H16" s="60"/>
      <c r="I16" s="61"/>
      <c r="J16" s="56">
        <f t="shared" si="1"/>
        <v>28000</v>
      </c>
      <c r="K16" s="62"/>
      <c r="L16" s="63"/>
      <c r="M16" s="57">
        <v>28000</v>
      </c>
      <c r="N16" s="61"/>
    </row>
    <row r="17" spans="1:14" s="64" customFormat="1" ht="12.75" customHeight="1">
      <c r="A17" s="53" t="s">
        <v>29</v>
      </c>
      <c r="B17" s="54" t="s">
        <v>30</v>
      </c>
      <c r="C17" s="55">
        <f>D17+J17</f>
        <v>4268800</v>
      </c>
      <c r="D17" s="56">
        <f t="shared" si="0"/>
        <v>3643800</v>
      </c>
      <c r="E17" s="57">
        <v>3627200</v>
      </c>
      <c r="F17" s="58"/>
      <c r="G17" s="59"/>
      <c r="H17" s="60"/>
      <c r="I17" s="61">
        <v>16600</v>
      </c>
      <c r="J17" s="56">
        <f t="shared" si="1"/>
        <v>625000</v>
      </c>
      <c r="K17" s="62">
        <v>200000</v>
      </c>
      <c r="L17" s="63"/>
      <c r="M17" s="57">
        <v>425000</v>
      </c>
      <c r="N17" s="61"/>
    </row>
    <row r="18" spans="1:14" s="64" customFormat="1" ht="12.75" customHeight="1">
      <c r="A18" s="53" t="s">
        <v>31</v>
      </c>
      <c r="B18" s="54" t="s">
        <v>32</v>
      </c>
      <c r="C18" s="55">
        <f>D18+J18</f>
        <v>35872041</v>
      </c>
      <c r="D18" s="56">
        <f t="shared" si="0"/>
        <v>31468941</v>
      </c>
      <c r="E18" s="57">
        <f>30711081-40</f>
        <v>30711041</v>
      </c>
      <c r="F18" s="58"/>
      <c r="G18" s="59"/>
      <c r="H18" s="60">
        <v>757900</v>
      </c>
      <c r="I18" s="61"/>
      <c r="J18" s="56">
        <f t="shared" si="1"/>
        <v>4403100</v>
      </c>
      <c r="K18" s="62">
        <v>4117400</v>
      </c>
      <c r="L18" s="63">
        <v>15000</v>
      </c>
      <c r="M18" s="57">
        <v>280200</v>
      </c>
      <c r="N18" s="61">
        <v>5500</v>
      </c>
    </row>
    <row r="19" spans="1:14" s="64" customFormat="1" ht="22.5" customHeight="1">
      <c r="A19" s="53" t="s">
        <v>33</v>
      </c>
      <c r="B19" s="65" t="s">
        <v>34</v>
      </c>
      <c r="C19" s="55">
        <f>D19+J19</f>
        <v>17977</v>
      </c>
      <c r="D19" s="56">
        <f>E19+H19+I19</f>
        <v>17977</v>
      </c>
      <c r="E19" s="57"/>
      <c r="F19" s="58"/>
      <c r="G19" s="59"/>
      <c r="H19" s="60">
        <v>17977</v>
      </c>
      <c r="I19" s="61"/>
      <c r="J19" s="56"/>
      <c r="K19" s="62"/>
      <c r="L19" s="63"/>
      <c r="M19" s="57"/>
      <c r="N19" s="61"/>
    </row>
    <row r="20" spans="1:14" s="64" customFormat="1" ht="15" hidden="1">
      <c r="A20" s="53" t="s">
        <v>35</v>
      </c>
      <c r="B20" s="65" t="s">
        <v>36</v>
      </c>
      <c r="C20" s="55">
        <f t="shared" si="2"/>
        <v>0</v>
      </c>
      <c r="D20" s="56"/>
      <c r="E20" s="57"/>
      <c r="F20" s="58"/>
      <c r="G20" s="59"/>
      <c r="H20" s="60"/>
      <c r="I20" s="61"/>
      <c r="J20" s="56">
        <f t="shared" si="1"/>
        <v>0</v>
      </c>
      <c r="K20" s="62"/>
      <c r="L20" s="63"/>
      <c r="M20" s="57"/>
      <c r="N20" s="61"/>
    </row>
    <row r="21" spans="1:14" s="64" customFormat="1" ht="19.5" customHeight="1">
      <c r="A21" s="66" t="s">
        <v>37</v>
      </c>
      <c r="B21" s="67" t="s">
        <v>38</v>
      </c>
      <c r="C21" s="68">
        <f t="shared" si="2"/>
        <v>8986000</v>
      </c>
      <c r="D21" s="56">
        <f aca="true" t="shared" si="3" ref="D21:D33">E21+H21+I21</f>
        <v>65000</v>
      </c>
      <c r="E21" s="69">
        <v>55000</v>
      </c>
      <c r="F21" s="70"/>
      <c r="G21" s="71"/>
      <c r="H21" s="72">
        <v>10000</v>
      </c>
      <c r="I21" s="73"/>
      <c r="J21" s="56">
        <f t="shared" si="1"/>
        <v>8921000</v>
      </c>
      <c r="K21" s="74">
        <v>1000000</v>
      </c>
      <c r="L21" s="75"/>
      <c r="M21" s="69">
        <v>7921000</v>
      </c>
      <c r="N21" s="73"/>
    </row>
    <row r="22" spans="1:14" s="64" customFormat="1" ht="32.25" customHeight="1">
      <c r="A22" s="53" t="s">
        <v>39</v>
      </c>
      <c r="B22" s="76" t="s">
        <v>40</v>
      </c>
      <c r="C22" s="77">
        <f t="shared" si="2"/>
        <v>651700</v>
      </c>
      <c r="D22" s="56">
        <f t="shared" si="3"/>
        <v>651700</v>
      </c>
      <c r="E22" s="57">
        <v>651700</v>
      </c>
      <c r="F22" s="58"/>
      <c r="G22" s="59"/>
      <c r="H22" s="60"/>
      <c r="I22" s="61"/>
      <c r="J22" s="56"/>
      <c r="K22" s="62"/>
      <c r="L22" s="63"/>
      <c r="M22" s="57"/>
      <c r="N22" s="61"/>
    </row>
    <row r="23" spans="1:14" s="64" customFormat="1" ht="12.75" customHeight="1">
      <c r="A23" s="53" t="s">
        <v>41</v>
      </c>
      <c r="B23" s="54" t="s">
        <v>42</v>
      </c>
      <c r="C23" s="55">
        <f t="shared" si="2"/>
        <v>4600000</v>
      </c>
      <c r="D23" s="56">
        <f t="shared" si="3"/>
        <v>4600000</v>
      </c>
      <c r="E23" s="57">
        <v>4600000</v>
      </c>
      <c r="F23" s="58"/>
      <c r="G23" s="59"/>
      <c r="H23" s="60"/>
      <c r="I23" s="61"/>
      <c r="J23" s="56"/>
      <c r="K23" s="62"/>
      <c r="L23" s="63"/>
      <c r="M23" s="57"/>
      <c r="N23" s="61"/>
    </row>
    <row r="24" spans="1:14" s="64" customFormat="1" ht="12.75" customHeight="1">
      <c r="A24" s="53" t="s">
        <v>43</v>
      </c>
      <c r="B24" s="54" t="s">
        <v>44</v>
      </c>
      <c r="C24" s="55">
        <f>D24+J24</f>
        <v>7236291</v>
      </c>
      <c r="D24" s="56">
        <f t="shared" si="3"/>
        <v>5461300</v>
      </c>
      <c r="E24" s="57">
        <f>5521300-60000</f>
        <v>5461300</v>
      </c>
      <c r="F24" s="58"/>
      <c r="G24" s="59"/>
      <c r="H24" s="60"/>
      <c r="I24" s="61"/>
      <c r="J24" s="56">
        <f t="shared" si="1"/>
        <v>1774991</v>
      </c>
      <c r="K24" s="62">
        <v>1774991</v>
      </c>
      <c r="L24" s="63"/>
      <c r="M24" s="57"/>
      <c r="N24" s="61"/>
    </row>
    <row r="25" spans="1:14" s="64" customFormat="1" ht="12.75" customHeight="1">
      <c r="A25" s="53" t="s">
        <v>45</v>
      </c>
      <c r="B25" s="54" t="s">
        <v>46</v>
      </c>
      <c r="C25" s="55">
        <f t="shared" si="2"/>
        <v>154436343</v>
      </c>
      <c r="D25" s="56">
        <f t="shared" si="3"/>
        <v>94016625</v>
      </c>
      <c r="E25" s="57">
        <v>94016625</v>
      </c>
      <c r="F25" s="58"/>
      <c r="G25" s="59"/>
      <c r="H25" s="60"/>
      <c r="I25" s="61"/>
      <c r="J25" s="56">
        <f t="shared" si="1"/>
        <v>60419718</v>
      </c>
      <c r="K25" s="62">
        <v>60419718</v>
      </c>
      <c r="L25" s="63"/>
      <c r="M25" s="57"/>
      <c r="N25" s="61"/>
    </row>
    <row r="26" spans="1:14" s="64" customFormat="1" ht="12.75" customHeight="1">
      <c r="A26" s="53" t="s">
        <v>47</v>
      </c>
      <c r="B26" s="54" t="s">
        <v>48</v>
      </c>
      <c r="C26" s="55">
        <f t="shared" si="2"/>
        <v>525000</v>
      </c>
      <c r="D26" s="56">
        <f t="shared" si="3"/>
        <v>525000</v>
      </c>
      <c r="E26" s="57">
        <v>525000</v>
      </c>
      <c r="F26" s="58"/>
      <c r="G26" s="59"/>
      <c r="H26" s="60"/>
      <c r="I26" s="61"/>
      <c r="J26" s="56"/>
      <c r="K26" s="62"/>
      <c r="L26" s="63"/>
      <c r="M26" s="57"/>
      <c r="N26" s="61"/>
    </row>
    <row r="27" spans="1:14" s="64" customFormat="1" ht="12.75" customHeight="1">
      <c r="A27" s="53" t="s">
        <v>49</v>
      </c>
      <c r="B27" s="54" t="s">
        <v>50</v>
      </c>
      <c r="C27" s="55">
        <f t="shared" si="2"/>
        <v>3406000</v>
      </c>
      <c r="D27" s="56">
        <f t="shared" si="3"/>
        <v>3391000</v>
      </c>
      <c r="E27" s="57">
        <v>3391000</v>
      </c>
      <c r="F27" s="58"/>
      <c r="G27" s="59"/>
      <c r="H27" s="60"/>
      <c r="I27" s="61"/>
      <c r="J27" s="56">
        <f t="shared" si="1"/>
        <v>15000</v>
      </c>
      <c r="K27" s="62"/>
      <c r="L27" s="63"/>
      <c r="M27" s="57">
        <v>15000</v>
      </c>
      <c r="N27" s="61"/>
    </row>
    <row r="28" spans="1:14" s="64" customFormat="1" ht="12.75" customHeight="1">
      <c r="A28" s="53" t="s">
        <v>51</v>
      </c>
      <c r="B28" s="54" t="s">
        <v>52</v>
      </c>
      <c r="C28" s="55">
        <f t="shared" si="2"/>
        <v>44825476</v>
      </c>
      <c r="D28" s="56">
        <f t="shared" si="3"/>
        <v>39128729</v>
      </c>
      <c r="E28" s="57">
        <v>20203729</v>
      </c>
      <c r="F28" s="58"/>
      <c r="G28" s="59"/>
      <c r="H28" s="60">
        <v>18925000</v>
      </c>
      <c r="I28" s="61"/>
      <c r="J28" s="56">
        <f t="shared" si="1"/>
        <v>5696747</v>
      </c>
      <c r="K28" s="62">
        <v>5680747</v>
      </c>
      <c r="L28" s="63">
        <v>535500</v>
      </c>
      <c r="M28" s="57">
        <v>16000</v>
      </c>
      <c r="N28" s="61"/>
    </row>
    <row r="29" spans="1:14" s="64" customFormat="1" ht="12.75" customHeight="1">
      <c r="A29" s="53" t="s">
        <v>53</v>
      </c>
      <c r="B29" s="65" t="s">
        <v>54</v>
      </c>
      <c r="C29" s="55">
        <f t="shared" si="2"/>
        <v>6064131</v>
      </c>
      <c r="D29" s="56">
        <f t="shared" si="3"/>
        <v>4013949</v>
      </c>
      <c r="E29" s="57">
        <v>4013949</v>
      </c>
      <c r="F29" s="58"/>
      <c r="G29" s="59"/>
      <c r="H29" s="60"/>
      <c r="I29" s="61"/>
      <c r="J29" s="56">
        <f t="shared" si="1"/>
        <v>2050182</v>
      </c>
      <c r="K29" s="62">
        <v>1925182</v>
      </c>
      <c r="L29" s="63">
        <v>1719720</v>
      </c>
      <c r="M29" s="57">
        <v>125000</v>
      </c>
      <c r="N29" s="61"/>
    </row>
    <row r="30" spans="1:14" s="64" customFormat="1" ht="12.75" customHeight="1">
      <c r="A30" s="53" t="s">
        <v>55</v>
      </c>
      <c r="B30" s="65" t="s">
        <v>56</v>
      </c>
      <c r="C30" s="55">
        <f t="shared" si="2"/>
        <v>11406150</v>
      </c>
      <c r="D30" s="56">
        <f t="shared" si="3"/>
        <v>1789650</v>
      </c>
      <c r="E30" s="57">
        <v>1789650</v>
      </c>
      <c r="F30" s="58"/>
      <c r="G30" s="59"/>
      <c r="H30" s="60"/>
      <c r="I30" s="61"/>
      <c r="J30" s="56">
        <f t="shared" si="1"/>
        <v>9616500</v>
      </c>
      <c r="K30" s="62">
        <v>9616500</v>
      </c>
      <c r="L30" s="63"/>
      <c r="M30" s="57"/>
      <c r="N30" s="61"/>
    </row>
    <row r="31" spans="1:14" s="64" customFormat="1" ht="12.75" customHeight="1">
      <c r="A31" s="53" t="s">
        <v>57</v>
      </c>
      <c r="B31" s="65" t="s">
        <v>58</v>
      </c>
      <c r="C31" s="55">
        <f t="shared" si="2"/>
        <v>33836960</v>
      </c>
      <c r="D31" s="56">
        <f t="shared" si="3"/>
        <v>27750110</v>
      </c>
      <c r="E31" s="57">
        <v>27750110</v>
      </c>
      <c r="F31" s="58"/>
      <c r="G31" s="59"/>
      <c r="H31" s="60"/>
      <c r="I31" s="61"/>
      <c r="J31" s="56">
        <f t="shared" si="1"/>
        <v>6086850</v>
      </c>
      <c r="K31" s="62">
        <v>6086850</v>
      </c>
      <c r="L31" s="63"/>
      <c r="M31" s="57"/>
      <c r="N31" s="61"/>
    </row>
    <row r="32" spans="1:14" s="64" customFormat="1" ht="12.75" customHeight="1">
      <c r="A32" s="53" t="s">
        <v>59</v>
      </c>
      <c r="B32" s="65" t="s">
        <v>60</v>
      </c>
      <c r="C32" s="55">
        <f t="shared" si="2"/>
        <v>23301580</v>
      </c>
      <c r="D32" s="56">
        <f t="shared" si="3"/>
        <v>5844100</v>
      </c>
      <c r="E32" s="57">
        <v>5844100</v>
      </c>
      <c r="F32" s="58"/>
      <c r="G32" s="59"/>
      <c r="H32" s="60"/>
      <c r="I32" s="61"/>
      <c r="J32" s="56">
        <f t="shared" si="1"/>
        <v>17457480</v>
      </c>
      <c r="K32" s="62">
        <f>17397480+60000</f>
        <v>17457480</v>
      </c>
      <c r="L32" s="63"/>
      <c r="M32" s="57"/>
      <c r="N32" s="61"/>
    </row>
    <row r="33" spans="1:14" s="64" customFormat="1" ht="12.75" customHeight="1" thickBot="1">
      <c r="A33" s="78" t="s">
        <v>61</v>
      </c>
      <c r="B33" s="65" t="s">
        <v>62</v>
      </c>
      <c r="C33" s="55">
        <f t="shared" si="2"/>
        <v>23742585</v>
      </c>
      <c r="D33" s="56">
        <f t="shared" si="3"/>
        <v>23742585</v>
      </c>
      <c r="E33" s="79">
        <f>23742545+40</f>
        <v>23742585</v>
      </c>
      <c r="F33" s="58"/>
      <c r="G33" s="59"/>
      <c r="H33" s="60"/>
      <c r="I33" s="61"/>
      <c r="J33" s="56"/>
      <c r="K33" s="62"/>
      <c r="L33" s="63"/>
      <c r="M33" s="57"/>
      <c r="N33" s="61"/>
    </row>
    <row r="34" spans="1:14" s="91" customFormat="1" ht="18.75" customHeight="1" thickBot="1" thickTop="1">
      <c r="A34" s="80"/>
      <c r="B34" s="81" t="s">
        <v>63</v>
      </c>
      <c r="C34" s="82">
        <f aca="true" t="shared" si="4" ref="C34:N34">SUM(C11:C33)</f>
        <v>435150997</v>
      </c>
      <c r="D34" s="83">
        <f t="shared" si="4"/>
        <v>292922429</v>
      </c>
      <c r="E34" s="84">
        <f>SUM(E11:E33)</f>
        <v>273194952</v>
      </c>
      <c r="F34" s="85">
        <f t="shared" si="4"/>
        <v>0</v>
      </c>
      <c r="G34" s="86">
        <f t="shared" si="4"/>
        <v>0</v>
      </c>
      <c r="H34" s="87">
        <f t="shared" si="4"/>
        <v>19710877</v>
      </c>
      <c r="I34" s="88">
        <f t="shared" si="4"/>
        <v>16600</v>
      </c>
      <c r="J34" s="83">
        <f t="shared" si="4"/>
        <v>142228568</v>
      </c>
      <c r="K34" s="89">
        <f t="shared" si="4"/>
        <v>133412868</v>
      </c>
      <c r="L34" s="90">
        <f>SUM(L11:L33)</f>
        <v>2270220</v>
      </c>
      <c r="M34" s="84">
        <f>SUM(M11:M33)</f>
        <v>8810200</v>
      </c>
      <c r="N34" s="88">
        <f t="shared" si="4"/>
        <v>5500</v>
      </c>
    </row>
    <row r="35" ht="15.75" thickTop="1">
      <c r="A35" s="5" t="s">
        <v>64</v>
      </c>
    </row>
    <row r="36" ht="15">
      <c r="A36" s="5" t="s">
        <v>65</v>
      </c>
    </row>
    <row r="37" ht="15">
      <c r="A37" s="5" t="s">
        <v>66</v>
      </c>
    </row>
  </sheetData>
  <mergeCells count="11">
    <mergeCell ref="K8:K9"/>
    <mergeCell ref="M8:M9"/>
    <mergeCell ref="N8:N9"/>
    <mergeCell ref="E8:E9"/>
    <mergeCell ref="H8:H9"/>
    <mergeCell ref="I8:I9"/>
    <mergeCell ref="J8:J9"/>
    <mergeCell ref="A7:A9"/>
    <mergeCell ref="B7:B9"/>
    <mergeCell ref="C7:C9"/>
    <mergeCell ref="D8:D9"/>
  </mergeCells>
  <printOptions horizontalCentered="1"/>
  <pageMargins left="0.2" right="0.2" top="0.3" bottom="0.45" header="0.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Sulewska</dc:creator>
  <cp:keywords/>
  <dc:description/>
  <cp:lastModifiedBy>Sulewska</cp:lastModifiedBy>
  <cp:lastPrinted>2009-11-26T10:58:35Z</cp:lastPrinted>
  <dcterms:created xsi:type="dcterms:W3CDTF">2009-11-26T10:57:52Z</dcterms:created>
  <dcterms:modified xsi:type="dcterms:W3CDTF">2009-11-26T10:59:13Z</dcterms:modified>
  <cp:category/>
  <cp:version/>
  <cp:contentType/>
  <cp:contentStatus/>
</cp:coreProperties>
</file>