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Tab 9" sheetId="1" r:id="rId1"/>
  </sheets>
  <definedNames>
    <definedName name="_xlnm.Print_Titles" localSheetId="0">'Tab 9'!$5:$7</definedName>
  </definedNames>
  <calcPr fullCalcOnLoad="1"/>
</workbook>
</file>

<file path=xl/sharedStrings.xml><?xml version="1.0" encoding="utf-8"?>
<sst xmlns="http://schemas.openxmlformats.org/spreadsheetml/2006/main" count="56" uniqueCount="54">
  <si>
    <t>Tabela nr 9</t>
  </si>
  <si>
    <t>WYKONANIE  PLANU  DOCHODÓW  I  WYDATKÓW  ZADAŃ  ZLECONYCH
GMINIE  Z  ZAKRESU  ADMINISTRACJI  RZĄDOWEJ                                                                                            
ZA  I  PÓŁROCZE  2009  ROKU</t>
  </si>
  <si>
    <t xml:space="preserve">                      w złotych</t>
  </si>
  <si>
    <t>WYSZCZEGÓLNIENIE</t>
  </si>
  <si>
    <t>DOCHODY</t>
  </si>
  <si>
    <t>WYDATKI</t>
  </si>
  <si>
    <t xml:space="preserve">Dział              Rozdział                      </t>
  </si>
  <si>
    <t xml:space="preserve">Plan </t>
  </si>
  <si>
    <t>Wykonanie</t>
  </si>
  <si>
    <t>% wykon.          (4 : 3)</t>
  </si>
  <si>
    <t>% wykon.           (7 : 6)</t>
  </si>
  <si>
    <t>010</t>
  </si>
  <si>
    <t>ROLNICTWO I ŁOWIECTWO</t>
  </si>
  <si>
    <t>01095</t>
  </si>
  <si>
    <t>Pozostała działalność</t>
  </si>
  <si>
    <t>Zwrot części podatku akcyzowego zawartego w cenie oleju napędowego wykorzystywanego do produkcji rolnej</t>
  </si>
  <si>
    <t>750</t>
  </si>
  <si>
    <t>ADMINISTRACJA PUBLICZNA</t>
  </si>
  <si>
    <t>75011</t>
  </si>
  <si>
    <t>Urzędy wojewódzkie</t>
  </si>
  <si>
    <t>Dofinansowanie kosztów utrzymania administracji realizującej  zadania z zakresu  komunikacji, spraw obywatelskich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</si>
  <si>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</si>
  <si>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</si>
  <si>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</si>
  <si>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</si>
  <si>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 xml:space="preserve">Dofinansowanie kosztów prowadzenia i aktualizacji rejestru wyborców </t>
  </si>
  <si>
    <t>75113</t>
  </si>
  <si>
    <t>Wybory do Parlamentu Europejskiego</t>
  </si>
  <si>
    <t>Przeprowadzenie wyborów do Parlamentu Europejskiego 07.06.2009 r.</t>
  </si>
  <si>
    <t>754</t>
  </si>
  <si>
    <t>BEZPIECZEŃSTWO PUBLICZNE I OCHRONA PRZECIWPOŻAROWA</t>
  </si>
  <si>
    <t>75414</t>
  </si>
  <si>
    <t>Obrona cywilna</t>
  </si>
  <si>
    <t>Realizacja zadań związanych z organizowaniem gminnych centrów reagowania kryzysowego</t>
  </si>
  <si>
    <t>852</t>
  </si>
  <si>
    <t>POMOC SPOŁECZNA</t>
  </si>
  <si>
    <t>85203</t>
  </si>
  <si>
    <t>Ośrodki wsparcia</t>
  </si>
  <si>
    <t>Dofinansowanie działalności Środowiskowych Domów Samopomocy - dla osób psychicznie chorych oraz upośledzonych umysłowo</t>
  </si>
  <si>
    <t>85212</t>
  </si>
  <si>
    <t>Świadczenia rodzinne, zaliczka alimentacyjna oraz składki na ubezpieczenia emerytalne i rentowe z ubezpieczenia społecznego</t>
  </si>
  <si>
    <t>Wypłata świadczeń rodzinnych, zaliczek alimentacyjnych i składek emerytalno - rentowych</t>
  </si>
  <si>
    <t>Składki na ubezpieczenia zdrowotne opłacane za osoby pobierające niektóre świadczenia z pomocy społecznej oraz niektóre świadczenia rodzinne</t>
  </si>
  <si>
    <t xml:space="preserve">Składki na ubezpieczenie zdrowotne opłacane za osoby pobierające : zasiłek stały, zasiłek stały wyrównawczy, gwarantowany zasiłek okresowy lub rentę socjalną z pomocy społecznej </t>
  </si>
  <si>
    <t>85214</t>
  </si>
  <si>
    <t>Zasiłki i pomoc w naturze oraz składki na ubezpieczenia emerytalne i rentowe</t>
  </si>
  <si>
    <t>Świadczenia wypłacane najuboższym i składki za osoby pobierające świadczenia z pomocy społecznej</t>
  </si>
  <si>
    <t>85228</t>
  </si>
  <si>
    <t>Usługi opiekuńcze i specjalistyczne usługi opiekuńcze</t>
  </si>
  <si>
    <t>Pomoc osobom samotnym, niepełnosprawnym, wymagającym opieki i pomocy w zaspokajaniu codziennych potrzeb życiowych</t>
  </si>
  <si>
    <t>OGÓŁEM</t>
  </si>
  <si>
    <t>Autor dokumentu: Sylwia Szpak</t>
  </si>
  <si>
    <t>Wprowadził do BIP: Agnieszka Sulewska</t>
  </si>
  <si>
    <t>Data wprowadzenia do BIP: 07.09.2009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</si>
</sst>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9">
    <font>
      <sz val="10"/>
      <name val="Arial CE"/>
      <family val="0"/>
    </font>
    <font>
      <b/>
      <sz val="13"/>
      <name val="Times New Roman CE"/>
      <family val="1"/>
    </font>
    <font>
      <b/>
      <sz val="14"/>
      <name val="Times New Roman CE"/>
      <family val="1"/>
    </font>
    <font>
      <b/>
      <sz val="10"/>
      <name val="Times New Roman CE"/>
      <family val="1"/>
    </font>
    <font>
      <b/>
      <sz val="10"/>
      <name val="Arial CE"/>
      <family val="0"/>
    </font>
    <font>
      <sz val="10"/>
      <name val="Times New Roman CE"/>
      <family val="1"/>
    </font>
    <font>
      <sz val="12"/>
      <name val="Times New Roman CE"/>
      <family val="1"/>
    </font>
    <font>
      <sz val="9"/>
      <name val="Times New Roman CE"/>
      <family val="1"/>
    </font>
    <font>
      <sz val="9"/>
      <name val="Arial CE"/>
      <family val="0"/>
    </font>
    <font>
      <sz val="8"/>
      <name val="Times New Roman CE"/>
      <family val="1"/>
    </font>
    <font>
      <b/>
      <sz val="12"/>
      <name val="Times New Roman CE"/>
      <family val="1"/>
    </font>
    <font>
      <b/>
      <sz val="8"/>
      <name val="Times New Roman CE"/>
      <family val="1"/>
    </font>
    <font>
      <b/>
      <sz val="11"/>
      <name val="Times New Roman CE"/>
      <family val="1"/>
    </font>
    <font>
      <b/>
      <sz val="9"/>
      <name val="Times New Roman CE"/>
      <family val="0"/>
    </font>
    <font>
      <i/>
      <sz val="9"/>
      <name val="Times New Roman"/>
      <family val="1"/>
    </font>
    <font>
      <i/>
      <sz val="9"/>
      <name val="Times New Roman CE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9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Continuous" vertical="center" wrapText="1"/>
    </xf>
    <xf numFmtId="0" fontId="10" fillId="0" borderId="3" xfId="0" applyFont="1" applyBorder="1" applyAlignment="1">
      <alignment horizontal="centerContinuous" vertical="center" wrapText="1"/>
    </xf>
    <xf numFmtId="0" fontId="10" fillId="0" borderId="4" xfId="0" applyFont="1" applyBorder="1" applyAlignment="1">
      <alignment horizontal="centerContinuous" vertical="center" wrapText="1"/>
    </xf>
    <xf numFmtId="0" fontId="11" fillId="0" borderId="2" xfId="0" applyFont="1" applyBorder="1" applyAlignment="1">
      <alignment horizontal="centerContinuous" vertical="center" wrapText="1"/>
    </xf>
    <xf numFmtId="0" fontId="11" fillId="0" borderId="3" xfId="0" applyFont="1" applyBorder="1" applyAlignment="1">
      <alignment horizontal="centerContinuous" vertical="center" wrapText="1"/>
    </xf>
    <xf numFmtId="0" fontId="9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3" fontId="9" fillId="0" borderId="9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3" fontId="3" fillId="0" borderId="13" xfId="0" applyNumberFormat="1" applyFont="1" applyBorder="1" applyAlignment="1">
      <alignment horizontal="right" vertical="center"/>
    </xf>
    <xf numFmtId="164" fontId="3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49" fontId="13" fillId="0" borderId="1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3" fillId="0" borderId="13" xfId="0" applyFont="1" applyBorder="1" applyAlignment="1">
      <alignment vertical="center" wrapText="1"/>
    </xf>
    <xf numFmtId="3" fontId="3" fillId="0" borderId="13" xfId="0" applyNumberFormat="1" applyFont="1" applyBorder="1" applyAlignment="1">
      <alignment vertical="center"/>
    </xf>
    <xf numFmtId="49" fontId="13" fillId="0" borderId="1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vertical="center" wrapText="1"/>
    </xf>
    <xf numFmtId="49" fontId="15" fillId="0" borderId="19" xfId="0" applyNumberFormat="1" applyFont="1" applyBorder="1" applyAlignment="1">
      <alignment horizontal="center" vertical="center"/>
    </xf>
    <xf numFmtId="0" fontId="15" fillId="0" borderId="20" xfId="0" applyFont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49" fontId="16" fillId="0" borderId="1" xfId="0" applyNumberFormat="1" applyFont="1" applyBorder="1" applyAlignment="1">
      <alignment horizontal="center" vertical="center"/>
    </xf>
    <xf numFmtId="0" fontId="16" fillId="0" borderId="16" xfId="0" applyFont="1" applyBorder="1" applyAlignment="1">
      <alignment vertical="center" wrapText="1"/>
    </xf>
    <xf numFmtId="0" fontId="17" fillId="0" borderId="0" xfId="0" applyFont="1" applyAlignment="1">
      <alignment vertical="center"/>
    </xf>
    <xf numFmtId="49" fontId="14" fillId="0" borderId="19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49" fontId="16" fillId="0" borderId="19" xfId="0" applyNumberFormat="1" applyFont="1" applyBorder="1" applyAlignment="1">
      <alignment horizontal="center" vertical="center"/>
    </xf>
    <xf numFmtId="0" fontId="16" fillId="0" borderId="20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49" fontId="14" fillId="0" borderId="17" xfId="0" applyNumberFormat="1" applyFont="1" applyBorder="1" applyAlignment="1">
      <alignment horizontal="center" vertical="center"/>
    </xf>
    <xf numFmtId="0" fontId="14" fillId="0" borderId="21" xfId="0" applyFont="1" applyBorder="1" applyAlignment="1">
      <alignment vertical="center" wrapText="1"/>
    </xf>
    <xf numFmtId="49" fontId="15" fillId="0" borderId="17" xfId="0" applyNumberFormat="1" applyFont="1" applyBorder="1" applyAlignment="1">
      <alignment horizontal="center" vertical="center"/>
    </xf>
    <xf numFmtId="0" fontId="15" fillId="0" borderId="21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49" fontId="15" fillId="0" borderId="5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vertical="center" wrapText="1"/>
    </xf>
    <xf numFmtId="49" fontId="13" fillId="0" borderId="19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vertical="center"/>
    </xf>
    <xf numFmtId="1" fontId="13" fillId="0" borderId="19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20" xfId="18" applyNumberFormat="1" applyFont="1" applyFill="1" applyBorder="1" applyAlignment="1" applyProtection="1">
      <alignment vertical="center" wrapText="1"/>
      <protection locked="0"/>
    </xf>
    <xf numFmtId="164" fontId="15" fillId="0" borderId="20" xfId="18" applyNumberFormat="1" applyFont="1" applyFill="1" applyBorder="1" applyAlignment="1" applyProtection="1">
      <alignment vertical="center" wrapText="1"/>
      <protection locked="0"/>
    </xf>
    <xf numFmtId="49" fontId="12" fillId="0" borderId="22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vertical="center" wrapText="1"/>
    </xf>
    <xf numFmtId="3" fontId="12" fillId="0" borderId="13" xfId="0" applyNumberFormat="1" applyFont="1" applyBorder="1" applyAlignment="1">
      <alignment vertical="center"/>
    </xf>
    <xf numFmtId="164" fontId="12" fillId="0" borderId="14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3" fontId="5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7" fillId="0" borderId="20" xfId="0" applyNumberFormat="1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164" fontId="15" fillId="0" borderId="23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164" fontId="7" fillId="0" borderId="23" xfId="0" applyNumberFormat="1" applyFont="1" applyBorder="1" applyAlignment="1">
      <alignment vertical="center"/>
    </xf>
    <xf numFmtId="3" fontId="7" fillId="0" borderId="19" xfId="0" applyNumberFormat="1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3" fontId="7" fillId="0" borderId="16" xfId="0" applyNumberFormat="1" applyFont="1" applyBorder="1" applyAlignment="1">
      <alignment vertical="center"/>
    </xf>
    <xf numFmtId="0" fontId="0" fillId="0" borderId="6" xfId="0" applyFont="1" applyBorder="1" applyAlignment="1">
      <alignment vertical="center"/>
    </xf>
    <xf numFmtId="164" fontId="7" fillId="0" borderId="24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" fontId="17" fillId="0" borderId="20" xfId="0" applyNumberFormat="1" applyFont="1" applyBorder="1" applyAlignment="1">
      <alignment vertical="center"/>
    </xf>
    <xf numFmtId="3" fontId="18" fillId="0" borderId="21" xfId="0" applyNumberFormat="1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0" fontId="18" fillId="0" borderId="25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3" fontId="17" fillId="0" borderId="19" xfId="0" applyNumberFormat="1" applyFont="1" applyBorder="1" applyAlignment="1">
      <alignment vertical="center"/>
    </xf>
    <xf numFmtId="3" fontId="18" fillId="0" borderId="17" xfId="0" applyNumberFormat="1" applyFont="1" applyBorder="1" applyAlignment="1">
      <alignment vertical="center"/>
    </xf>
    <xf numFmtId="3" fontId="17" fillId="0" borderId="16" xfId="0" applyNumberFormat="1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164" fontId="17" fillId="0" borderId="24" xfId="0" applyNumberFormat="1" applyFont="1" applyBorder="1" applyAlignment="1">
      <alignment vertical="center"/>
    </xf>
    <xf numFmtId="0" fontId="17" fillId="0" borderId="23" xfId="0" applyFont="1" applyBorder="1" applyAlignment="1">
      <alignment vertical="center"/>
    </xf>
    <xf numFmtId="3" fontId="17" fillId="0" borderId="1" xfId="0" applyNumberFormat="1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" fontId="7" fillId="0" borderId="16" xfId="0" applyNumberFormat="1" applyFont="1" applyBorder="1" applyAlignment="1">
      <alignment horizontal="right" vertical="center"/>
    </xf>
    <xf numFmtId="0" fontId="8" fillId="0" borderId="21" xfId="0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1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workbookViewId="0" topLeftCell="A31">
      <selection activeCell="A35" sqref="A35:A37"/>
    </sheetView>
  </sheetViews>
  <sheetFormatPr defaultColWidth="9.00390625" defaultRowHeight="12.75"/>
  <cols>
    <col min="1" max="1" width="5.75390625" style="4" customWidth="1"/>
    <col min="2" max="2" width="30.75390625" style="5" customWidth="1"/>
    <col min="3" max="4" width="11.625" style="3" customWidth="1"/>
    <col min="5" max="5" width="5.125" style="3" customWidth="1"/>
    <col min="6" max="7" width="11.125" style="3" customWidth="1"/>
    <col min="8" max="8" width="6.125" style="6" customWidth="1"/>
    <col min="9" max="16384" width="9.125" style="3" customWidth="1"/>
  </cols>
  <sheetData>
    <row r="1" spans="1:8" ht="22.5" customHeight="1">
      <c r="A1" s="1"/>
      <c r="B1" s="2"/>
      <c r="C1" s="2"/>
      <c r="D1" s="2"/>
      <c r="E1" s="2"/>
      <c r="F1" s="2"/>
      <c r="G1" s="106" t="s">
        <v>0</v>
      </c>
      <c r="H1" s="107"/>
    </row>
    <row r="2" spans="1:8" ht="67.5" customHeight="1">
      <c r="A2" s="1" t="s">
        <v>1</v>
      </c>
      <c r="B2" s="2"/>
      <c r="C2" s="2"/>
      <c r="D2" s="2"/>
      <c r="E2" s="2"/>
      <c r="F2" s="2"/>
      <c r="G2" s="2"/>
      <c r="H2" s="2"/>
    </row>
    <row r="4" spans="7:8" ht="18" customHeight="1" thickBot="1">
      <c r="G4" s="108" t="s">
        <v>2</v>
      </c>
      <c r="H4" s="109"/>
    </row>
    <row r="5" spans="1:8" ht="21" customHeight="1" thickTop="1">
      <c r="A5" s="7"/>
      <c r="B5" s="110" t="s">
        <v>3</v>
      </c>
      <c r="C5" s="8" t="s">
        <v>4</v>
      </c>
      <c r="D5" s="8"/>
      <c r="E5" s="9"/>
      <c r="F5" s="10" t="s">
        <v>5</v>
      </c>
      <c r="G5" s="11"/>
      <c r="H5" s="12"/>
    </row>
    <row r="6" spans="1:8" ht="41.25" customHeight="1">
      <c r="A6" s="13" t="s">
        <v>6</v>
      </c>
      <c r="B6" s="111"/>
      <c r="C6" s="14" t="s">
        <v>7</v>
      </c>
      <c r="D6" s="14" t="s">
        <v>8</v>
      </c>
      <c r="E6" s="15" t="s">
        <v>9</v>
      </c>
      <c r="F6" s="14" t="s">
        <v>7</v>
      </c>
      <c r="G6" s="14" t="s">
        <v>8</v>
      </c>
      <c r="H6" s="15" t="s">
        <v>10</v>
      </c>
    </row>
    <row r="7" spans="1:8" s="21" customFormat="1" ht="12" thickBot="1">
      <c r="A7" s="16">
        <v>1</v>
      </c>
      <c r="B7" s="17">
        <v>2</v>
      </c>
      <c r="C7" s="18">
        <v>3</v>
      </c>
      <c r="D7" s="18">
        <v>4</v>
      </c>
      <c r="E7" s="19">
        <v>5</v>
      </c>
      <c r="F7" s="20">
        <v>6</v>
      </c>
      <c r="G7" s="18">
        <v>7</v>
      </c>
      <c r="H7" s="19">
        <v>8</v>
      </c>
    </row>
    <row r="8" spans="1:8" s="27" customFormat="1" ht="24" customHeight="1" thickBot="1" thickTop="1">
      <c r="A8" s="22" t="s">
        <v>11</v>
      </c>
      <c r="B8" s="23" t="s">
        <v>12</v>
      </c>
      <c r="C8" s="24">
        <f>C9</f>
        <v>2135.54</v>
      </c>
      <c r="D8" s="24">
        <f>D9</f>
        <v>2136</v>
      </c>
      <c r="E8" s="25">
        <f>D8/C8*100</f>
        <v>100.02154021933562</v>
      </c>
      <c r="F8" s="26">
        <f>F9</f>
        <v>2135.54</v>
      </c>
      <c r="G8" s="24">
        <f>G9</f>
        <v>2136</v>
      </c>
      <c r="H8" s="25">
        <f>G8/F8*100</f>
        <v>100.02154021933562</v>
      </c>
    </row>
    <row r="9" spans="1:8" s="30" customFormat="1" ht="16.5" customHeight="1" thickTop="1">
      <c r="A9" s="28" t="s">
        <v>13</v>
      </c>
      <c r="B9" s="29" t="s">
        <v>14</v>
      </c>
      <c r="C9" s="112">
        <v>2135.54</v>
      </c>
      <c r="D9" s="112">
        <v>2136</v>
      </c>
      <c r="E9" s="87"/>
      <c r="F9" s="114">
        <v>2135.54</v>
      </c>
      <c r="G9" s="112">
        <v>2136</v>
      </c>
      <c r="H9" s="87"/>
    </row>
    <row r="10" spans="1:8" s="33" customFormat="1" ht="39.75" customHeight="1" thickBot="1">
      <c r="A10" s="31"/>
      <c r="B10" s="32" t="s">
        <v>15</v>
      </c>
      <c r="C10" s="113"/>
      <c r="D10" s="113"/>
      <c r="E10" s="96"/>
      <c r="F10" s="97"/>
      <c r="G10" s="95"/>
      <c r="H10" s="96"/>
    </row>
    <row r="11" spans="1:10" s="27" customFormat="1" ht="22.5" customHeight="1" thickBot="1" thickTop="1">
      <c r="A11" s="22" t="s">
        <v>16</v>
      </c>
      <c r="B11" s="34" t="s">
        <v>17</v>
      </c>
      <c r="C11" s="35">
        <f>SUM(C12)</f>
        <v>757900</v>
      </c>
      <c r="D11" s="35">
        <f>SUM(D12)</f>
        <v>384697</v>
      </c>
      <c r="E11" s="25">
        <f>D11/C11*100</f>
        <v>50.758279456392664</v>
      </c>
      <c r="F11" s="35">
        <f>SUM(F12)</f>
        <v>757900</v>
      </c>
      <c r="G11" s="35">
        <f>SUM(G12)</f>
        <v>384697</v>
      </c>
      <c r="H11" s="25">
        <f>G11/F11*100</f>
        <v>50.758279456392664</v>
      </c>
      <c r="J11" s="33"/>
    </row>
    <row r="12" spans="1:8" s="33" customFormat="1" ht="16.5" customHeight="1" thickTop="1">
      <c r="A12" s="36" t="s">
        <v>18</v>
      </c>
      <c r="B12" s="37" t="s">
        <v>19</v>
      </c>
      <c r="C12" s="85">
        <v>757900</v>
      </c>
      <c r="D12" s="85">
        <v>384697</v>
      </c>
      <c r="E12" s="87"/>
      <c r="F12" s="89">
        <v>757900</v>
      </c>
      <c r="G12" s="85">
        <v>384697</v>
      </c>
      <c r="H12" s="87"/>
    </row>
    <row r="13" spans="1:10" s="40" customFormat="1" ht="39.75" customHeight="1" thickBot="1">
      <c r="A13" s="38"/>
      <c r="B13" s="39" t="s">
        <v>20</v>
      </c>
      <c r="C13" s="95"/>
      <c r="D13" s="95"/>
      <c r="E13" s="96"/>
      <c r="F13" s="97"/>
      <c r="G13" s="95"/>
      <c r="H13" s="96"/>
      <c r="J13" s="33"/>
    </row>
    <row r="14" spans="1:10" s="27" customFormat="1" ht="70.5" customHeight="1" thickBot="1" thickTop="1">
      <c r="A14" s="22" t="s">
        <v>21</v>
      </c>
      <c r="B14" s="34" t="s">
        <v>22</v>
      </c>
      <c r="C14" s="35">
        <f>C15+C17</f>
        <v>133927</v>
      </c>
      <c r="D14" s="35">
        <f>D15+D17</f>
        <v>125146</v>
      </c>
      <c r="E14" s="25">
        <f>D14/C14*100</f>
        <v>93.44344306973201</v>
      </c>
      <c r="F14" s="41">
        <f>F15+F17</f>
        <v>133927</v>
      </c>
      <c r="G14" s="35">
        <f>G15+G17</f>
        <v>97836</v>
      </c>
      <c r="H14" s="25">
        <f>G14/F14*100</f>
        <v>73.05173714038244</v>
      </c>
      <c r="J14" s="33"/>
    </row>
    <row r="15" spans="1:9" s="33" customFormat="1" ht="29.25" customHeight="1" thickTop="1">
      <c r="A15" s="42" t="s">
        <v>23</v>
      </c>
      <c r="B15" s="43" t="s">
        <v>24</v>
      </c>
      <c r="C15" s="100">
        <v>17577</v>
      </c>
      <c r="D15" s="100">
        <v>8796</v>
      </c>
      <c r="E15" s="102"/>
      <c r="F15" s="104">
        <v>17577</v>
      </c>
      <c r="G15" s="100">
        <v>3970</v>
      </c>
      <c r="H15" s="102"/>
      <c r="I15" s="44"/>
    </row>
    <row r="16" spans="1:9" s="48" customFormat="1" ht="25.5" customHeight="1">
      <c r="A16" s="45"/>
      <c r="B16" s="46" t="s">
        <v>25</v>
      </c>
      <c r="C16" s="101"/>
      <c r="D16" s="101"/>
      <c r="E16" s="103"/>
      <c r="F16" s="105"/>
      <c r="G16" s="101"/>
      <c r="H16" s="103"/>
      <c r="I16" s="47"/>
    </row>
    <row r="17" spans="1:9" s="52" customFormat="1" ht="21" customHeight="1">
      <c r="A17" s="49" t="s">
        <v>26</v>
      </c>
      <c r="B17" s="50" t="s">
        <v>27</v>
      </c>
      <c r="C17" s="91">
        <v>116350</v>
      </c>
      <c r="D17" s="91">
        <v>116350</v>
      </c>
      <c r="E17" s="93"/>
      <c r="F17" s="98">
        <v>116350</v>
      </c>
      <c r="G17" s="91">
        <v>93866</v>
      </c>
      <c r="H17" s="93"/>
      <c r="I17" s="51"/>
    </row>
    <row r="18" spans="1:9" s="48" customFormat="1" ht="25.5" customHeight="1" thickBot="1">
      <c r="A18" s="53"/>
      <c r="B18" s="54" t="s">
        <v>28</v>
      </c>
      <c r="C18" s="92"/>
      <c r="D18" s="92"/>
      <c r="E18" s="94"/>
      <c r="F18" s="99"/>
      <c r="G18" s="92"/>
      <c r="H18" s="94"/>
      <c r="I18" s="47"/>
    </row>
    <row r="19" spans="1:8" s="27" customFormat="1" ht="36" customHeight="1" thickBot="1" thickTop="1">
      <c r="A19" s="22" t="s">
        <v>29</v>
      </c>
      <c r="B19" s="34" t="s">
        <v>30</v>
      </c>
      <c r="C19" s="35">
        <f>SUM(C20:C20)</f>
        <v>10000</v>
      </c>
      <c r="D19" s="35">
        <f>SUM(D20:D20)</f>
        <v>10000</v>
      </c>
      <c r="E19" s="25">
        <f>D19/C19*100</f>
        <v>100</v>
      </c>
      <c r="F19" s="35">
        <f>SUM(F20:F20)</f>
        <v>10000</v>
      </c>
      <c r="G19" s="35">
        <f>G20</f>
        <v>4479</v>
      </c>
      <c r="H19" s="25">
        <f>G19/F19*100</f>
        <v>44.79</v>
      </c>
    </row>
    <row r="20" spans="1:8" s="52" customFormat="1" ht="13.5" customHeight="1" thickTop="1">
      <c r="A20" s="36" t="s">
        <v>31</v>
      </c>
      <c r="B20" s="37" t="s">
        <v>32</v>
      </c>
      <c r="C20" s="85">
        <v>10000</v>
      </c>
      <c r="D20" s="85">
        <v>10000</v>
      </c>
      <c r="E20" s="87"/>
      <c r="F20" s="89">
        <v>10000</v>
      </c>
      <c r="G20" s="85">
        <v>4479</v>
      </c>
      <c r="H20" s="87"/>
    </row>
    <row r="21" spans="1:8" s="48" customFormat="1" ht="38.25" customHeight="1" thickBot="1">
      <c r="A21" s="55"/>
      <c r="B21" s="56" t="s">
        <v>33</v>
      </c>
      <c r="C21" s="95"/>
      <c r="D21" s="95"/>
      <c r="E21" s="96"/>
      <c r="F21" s="97"/>
      <c r="G21" s="95"/>
      <c r="H21" s="96"/>
    </row>
    <row r="22" spans="1:8" s="27" customFormat="1" ht="21.75" customHeight="1" thickBot="1" thickTop="1">
      <c r="A22" s="22" t="s">
        <v>34</v>
      </c>
      <c r="B22" s="34" t="s">
        <v>35</v>
      </c>
      <c r="C22" s="35">
        <f>C23+C29+C27+C25+C31</f>
        <v>22634000</v>
      </c>
      <c r="D22" s="35">
        <f>D23+D29+D27+D25+D31</f>
        <v>10588614</v>
      </c>
      <c r="E22" s="25">
        <f>D22/C22*100</f>
        <v>46.781894495007506</v>
      </c>
      <c r="F22" s="35">
        <f>F23+F29+F27+F25+F31</f>
        <v>22634000</v>
      </c>
      <c r="G22" s="35">
        <f>G23+G29+G27+G25+G31</f>
        <v>9768086</v>
      </c>
      <c r="H22" s="25">
        <f>G22/F22*100</f>
        <v>43.15669347000088</v>
      </c>
    </row>
    <row r="23" spans="1:8" s="57" customFormat="1" ht="17.25" customHeight="1" thickTop="1">
      <c r="A23" s="36" t="s">
        <v>36</v>
      </c>
      <c r="B23" s="37" t="s">
        <v>37</v>
      </c>
      <c r="C23" s="85">
        <v>701000</v>
      </c>
      <c r="D23" s="85">
        <v>372216</v>
      </c>
      <c r="E23" s="87">
        <f>D23/C23*100</f>
        <v>53.097860199714695</v>
      </c>
      <c r="F23" s="89">
        <v>701000</v>
      </c>
      <c r="G23" s="85">
        <v>310506</v>
      </c>
      <c r="H23" s="87">
        <f>G23/F23*100</f>
        <v>44.29472182596291</v>
      </c>
    </row>
    <row r="24" spans="1:8" s="40" customFormat="1" ht="51" customHeight="1">
      <c r="A24" s="58"/>
      <c r="B24" s="59" t="s">
        <v>38</v>
      </c>
      <c r="C24" s="86"/>
      <c r="D24" s="86"/>
      <c r="E24" s="88"/>
      <c r="F24" s="90"/>
      <c r="G24" s="86"/>
      <c r="H24" s="88"/>
    </row>
    <row r="25" spans="1:9" s="63" customFormat="1" ht="51.75" customHeight="1">
      <c r="A25" s="60" t="s">
        <v>39</v>
      </c>
      <c r="B25" s="61" t="s">
        <v>40</v>
      </c>
      <c r="C25" s="78">
        <v>19925000</v>
      </c>
      <c r="D25" s="78">
        <v>9217821</v>
      </c>
      <c r="E25" s="82">
        <f>D25/C25*100</f>
        <v>46.26258971141782</v>
      </c>
      <c r="F25" s="83">
        <v>19925000</v>
      </c>
      <c r="G25" s="78">
        <v>8501803</v>
      </c>
      <c r="H25" s="82">
        <f>G25/F25*100</f>
        <v>42.66902383939774</v>
      </c>
      <c r="I25" s="62"/>
    </row>
    <row r="26" spans="1:9" s="40" customFormat="1" ht="37.5" customHeight="1">
      <c r="A26" s="38"/>
      <c r="B26" s="39" t="s">
        <v>41</v>
      </c>
      <c r="C26" s="79"/>
      <c r="D26" s="79"/>
      <c r="E26" s="81"/>
      <c r="F26" s="84"/>
      <c r="G26" s="79"/>
      <c r="H26" s="81"/>
      <c r="I26" s="62"/>
    </row>
    <row r="27" spans="1:8" s="57" customFormat="1" ht="55.5" customHeight="1">
      <c r="A27" s="64">
        <v>85213</v>
      </c>
      <c r="B27" s="65" t="s">
        <v>42</v>
      </c>
      <c r="C27" s="78">
        <v>192000</v>
      </c>
      <c r="D27" s="78">
        <v>96000</v>
      </c>
      <c r="E27" s="82">
        <f>D27/C27*100</f>
        <v>50</v>
      </c>
      <c r="F27" s="83">
        <v>192000</v>
      </c>
      <c r="G27" s="78">
        <v>86119</v>
      </c>
      <c r="H27" s="82">
        <f>G27/F27*100</f>
        <v>44.85364583333333</v>
      </c>
    </row>
    <row r="28" spans="1:8" s="40" customFormat="1" ht="62.25" customHeight="1">
      <c r="A28" s="64"/>
      <c r="B28" s="66" t="s">
        <v>43</v>
      </c>
      <c r="C28" s="79"/>
      <c r="D28" s="79"/>
      <c r="E28" s="81"/>
      <c r="F28" s="84"/>
      <c r="G28" s="79"/>
      <c r="H28" s="81"/>
    </row>
    <row r="29" spans="1:11" s="57" customFormat="1" ht="36.75" customHeight="1">
      <c r="A29" s="60" t="s">
        <v>44</v>
      </c>
      <c r="B29" s="61" t="s">
        <v>45</v>
      </c>
      <c r="C29" s="78">
        <v>1667000</v>
      </c>
      <c r="D29" s="78">
        <v>833497</v>
      </c>
      <c r="E29" s="82">
        <f>D29/C29*100</f>
        <v>49.999820035992805</v>
      </c>
      <c r="F29" s="83">
        <v>1667000</v>
      </c>
      <c r="G29" s="78">
        <v>807100</v>
      </c>
      <c r="H29" s="82">
        <f>G29/F29*100</f>
        <v>48.41631673665267</v>
      </c>
      <c r="K29" s="40"/>
    </row>
    <row r="30" spans="1:8" s="40" customFormat="1" ht="40.5" customHeight="1">
      <c r="A30" s="38"/>
      <c r="B30" s="39" t="s">
        <v>46</v>
      </c>
      <c r="C30" s="79"/>
      <c r="D30" s="79"/>
      <c r="E30" s="81"/>
      <c r="F30" s="84"/>
      <c r="G30" s="79"/>
      <c r="H30" s="81"/>
    </row>
    <row r="31" spans="1:18" s="63" customFormat="1" ht="34.5" customHeight="1">
      <c r="A31" s="60" t="s">
        <v>47</v>
      </c>
      <c r="B31" s="61" t="s">
        <v>48</v>
      </c>
      <c r="C31" s="78">
        <v>149000</v>
      </c>
      <c r="D31" s="78">
        <v>69080</v>
      </c>
      <c r="E31" s="82">
        <f>D31/C31*100</f>
        <v>46.36241610738255</v>
      </c>
      <c r="F31" s="83">
        <v>149000</v>
      </c>
      <c r="G31" s="78">
        <v>62558</v>
      </c>
      <c r="H31" s="80">
        <f>G31/F31*100</f>
        <v>41.98523489932886</v>
      </c>
      <c r="L31" s="40"/>
      <c r="M31" s="40"/>
      <c r="N31" s="40"/>
      <c r="O31" s="40"/>
      <c r="P31" s="40"/>
      <c r="Q31" s="40"/>
      <c r="R31" s="40"/>
    </row>
    <row r="32" spans="1:10" s="40" customFormat="1" ht="46.5" customHeight="1" thickBot="1">
      <c r="A32" s="38"/>
      <c r="B32" s="39" t="s">
        <v>49</v>
      </c>
      <c r="C32" s="79"/>
      <c r="D32" s="79"/>
      <c r="E32" s="81"/>
      <c r="F32" s="84"/>
      <c r="G32" s="79"/>
      <c r="H32" s="81"/>
      <c r="J32" s="63"/>
    </row>
    <row r="33" spans="1:8" s="71" customFormat="1" ht="39" customHeight="1" thickBot="1" thickTop="1">
      <c r="A33" s="67"/>
      <c r="B33" s="68" t="s">
        <v>50</v>
      </c>
      <c r="C33" s="69">
        <f>C8+C11+C14+C19+C22</f>
        <v>23537962.54</v>
      </c>
      <c r="D33" s="69">
        <f>D8+D11+D14+D19+D22</f>
        <v>11110593</v>
      </c>
      <c r="E33" s="70">
        <f>D33/C33*100</f>
        <v>47.2028663531045</v>
      </c>
      <c r="F33" s="69">
        <f>F8+F11+F14+F19+F22</f>
        <v>23537962.54</v>
      </c>
      <c r="G33" s="69">
        <f>G8+G11+G14+G19+G22</f>
        <v>10257234</v>
      </c>
      <c r="H33" s="70">
        <f>G33/F33*100</f>
        <v>43.57740812344755</v>
      </c>
    </row>
    <row r="34" spans="1:8" s="76" customFormat="1" ht="16.5" thickTop="1">
      <c r="A34" s="72"/>
      <c r="B34" s="73"/>
      <c r="C34" s="74"/>
      <c r="D34" s="74"/>
      <c r="E34" s="74"/>
      <c r="F34" s="74"/>
      <c r="G34" s="74"/>
      <c r="H34" s="75"/>
    </row>
    <row r="35" spans="1:8" s="76" customFormat="1" ht="15.75">
      <c r="A35" s="115" t="s">
        <v>51</v>
      </c>
      <c r="B35" s="73"/>
      <c r="C35" s="74"/>
      <c r="D35" s="74"/>
      <c r="E35" s="74"/>
      <c r="F35" s="74"/>
      <c r="G35" s="74"/>
      <c r="H35" s="75"/>
    </row>
    <row r="36" spans="1:8" s="76" customFormat="1" ht="15.75">
      <c r="A36" s="115" t="s">
        <v>52</v>
      </c>
      <c r="B36" s="73"/>
      <c r="C36" s="74"/>
      <c r="D36" s="74"/>
      <c r="E36" s="74"/>
      <c r="F36" s="74"/>
      <c r="G36" s="74"/>
      <c r="H36" s="75"/>
    </row>
    <row r="37" spans="1:8" s="76" customFormat="1" ht="15.75">
      <c r="A37" s="115" t="s">
        <v>53</v>
      </c>
      <c r="B37" s="73"/>
      <c r="C37" s="74"/>
      <c r="D37" s="74"/>
      <c r="E37" s="74"/>
      <c r="F37" s="74"/>
      <c r="G37" s="74"/>
      <c r="H37" s="75"/>
    </row>
    <row r="38" spans="1:8" s="76" customFormat="1" ht="15.75">
      <c r="A38" s="72"/>
      <c r="B38" s="73"/>
      <c r="C38" s="74"/>
      <c r="D38" s="74"/>
      <c r="E38" s="74"/>
      <c r="F38" s="74"/>
      <c r="G38" s="74"/>
      <c r="H38" s="75"/>
    </row>
    <row r="39" spans="1:8" s="76" customFormat="1" ht="15.75">
      <c r="A39" s="72"/>
      <c r="B39" s="73"/>
      <c r="C39" s="74"/>
      <c r="D39" s="74"/>
      <c r="E39" s="74"/>
      <c r="F39" s="74"/>
      <c r="G39" s="74"/>
      <c r="H39" s="75"/>
    </row>
    <row r="40" spans="1:8" s="76" customFormat="1" ht="15.75">
      <c r="A40" s="72"/>
      <c r="B40" s="73"/>
      <c r="H40" s="77"/>
    </row>
    <row r="41" spans="1:8" s="76" customFormat="1" ht="15.75">
      <c r="A41" s="72"/>
      <c r="B41" s="73"/>
      <c r="H41" s="77"/>
    </row>
    <row r="42" spans="1:8" s="76" customFormat="1" ht="15.75">
      <c r="A42" s="72"/>
      <c r="B42" s="73"/>
      <c r="H42" s="77"/>
    </row>
    <row r="43" spans="1:8" s="76" customFormat="1" ht="15.75">
      <c r="A43" s="72"/>
      <c r="B43" s="73"/>
      <c r="H43" s="77"/>
    </row>
    <row r="44" spans="1:8" s="76" customFormat="1" ht="15.75">
      <c r="A44" s="72"/>
      <c r="B44" s="73"/>
      <c r="H44" s="77"/>
    </row>
    <row r="45" spans="1:8" s="76" customFormat="1" ht="15.75">
      <c r="A45" s="72"/>
      <c r="B45" s="73"/>
      <c r="H45" s="77"/>
    </row>
    <row r="46" spans="1:8" s="76" customFormat="1" ht="15.75">
      <c r="A46" s="72"/>
      <c r="B46" s="73"/>
      <c r="H46" s="77"/>
    </row>
  </sheetData>
  <mergeCells count="63">
    <mergeCell ref="G1:H1"/>
    <mergeCell ref="G4:H4"/>
    <mergeCell ref="B5:B6"/>
    <mergeCell ref="C9:C10"/>
    <mergeCell ref="D9:D10"/>
    <mergeCell ref="E9:E10"/>
    <mergeCell ref="F9:F10"/>
    <mergeCell ref="G9:G10"/>
    <mergeCell ref="H9:H10"/>
    <mergeCell ref="C12:C13"/>
    <mergeCell ref="D12:D13"/>
    <mergeCell ref="E12:E13"/>
    <mergeCell ref="F12:F13"/>
    <mergeCell ref="C15:C16"/>
    <mergeCell ref="D15:D16"/>
    <mergeCell ref="E15:E16"/>
    <mergeCell ref="F15:F16"/>
    <mergeCell ref="E17:E18"/>
    <mergeCell ref="F17:F18"/>
    <mergeCell ref="G12:G13"/>
    <mergeCell ref="H12:H13"/>
    <mergeCell ref="G15:G16"/>
    <mergeCell ref="H15:H16"/>
    <mergeCell ref="G17:G18"/>
    <mergeCell ref="H17:H18"/>
    <mergeCell ref="C20:C21"/>
    <mergeCell ref="D20:D21"/>
    <mergeCell ref="E20:E21"/>
    <mergeCell ref="F20:F21"/>
    <mergeCell ref="G20:G21"/>
    <mergeCell ref="H20:H21"/>
    <mergeCell ref="C17:C18"/>
    <mergeCell ref="D17:D18"/>
    <mergeCell ref="C23:C24"/>
    <mergeCell ref="D23:D24"/>
    <mergeCell ref="E23:E24"/>
    <mergeCell ref="F23:F24"/>
    <mergeCell ref="C25:C26"/>
    <mergeCell ref="D25:D26"/>
    <mergeCell ref="E25:E26"/>
    <mergeCell ref="F25:F26"/>
    <mergeCell ref="E27:E28"/>
    <mergeCell ref="F27:F28"/>
    <mergeCell ref="G23:G24"/>
    <mergeCell ref="H23:H24"/>
    <mergeCell ref="G25:G26"/>
    <mergeCell ref="H25:H26"/>
    <mergeCell ref="G27:G28"/>
    <mergeCell ref="H27:H28"/>
    <mergeCell ref="C29:C30"/>
    <mergeCell ref="D29:D30"/>
    <mergeCell ref="E29:E30"/>
    <mergeCell ref="F29:F30"/>
    <mergeCell ref="G29:G30"/>
    <mergeCell ref="H29:H30"/>
    <mergeCell ref="C27:C28"/>
    <mergeCell ref="D27:D28"/>
    <mergeCell ref="G31:G32"/>
    <mergeCell ref="H31:H32"/>
    <mergeCell ref="C31:C32"/>
    <mergeCell ref="D31:D32"/>
    <mergeCell ref="E31:E32"/>
    <mergeCell ref="F31:F32"/>
  </mergeCells>
  <printOptions horizontalCentered="1"/>
  <pageMargins left="0.27" right="0.25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cp:lastPrinted>2009-09-01T12:00:47Z</cp:lastPrinted>
  <dcterms:created xsi:type="dcterms:W3CDTF">2009-09-01T12:00:05Z</dcterms:created>
  <dcterms:modified xsi:type="dcterms:W3CDTF">2009-09-07T10:37:45Z</dcterms:modified>
  <cp:category/>
  <cp:version/>
  <cp:contentType/>
  <cp:contentStatus/>
</cp:coreProperties>
</file>