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b 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<sst xmlns="http://schemas.openxmlformats.org/spreadsheetml/2006/main" count="44" uniqueCount="39">
  <si>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Tabela nr 1</t>
  </si>
  <si>
    <t>REALIZACJA PLANU BUDŻETOWEGO</t>
  </si>
  <si>
    <t>SYNTETYCZNE ZESTAWIENIE BUDŻETU</t>
  </si>
  <si>
    <t>ZA  I  PÓŁROCZE  2009  ROKU</t>
  </si>
  <si>
    <t>w złotych</t>
  </si>
  <si>
    <t>2009 rok</t>
  </si>
  <si>
    <t>Lp.</t>
  </si>
  <si>
    <t>Treść</t>
  </si>
  <si>
    <r>
      <t xml:space="preserve">WYKONANIE
</t>
    </r>
    <r>
      <rPr>
        <b/>
        <sz val="9"/>
        <rFont val="Times New Roman CE"/>
        <family val="1"/>
      </rPr>
      <t>I  półrocze                      2008 r.</t>
    </r>
  </si>
  <si>
    <t>Plan pierwotny</t>
  </si>
  <si>
    <t>Plan po zmianach</t>
  </si>
  <si>
    <t>WYKONANIE    I  półrocze</t>
  </si>
  <si>
    <t xml:space="preserve">  %   dynamika                    6:3 </t>
  </si>
  <si>
    <t xml:space="preserve">  %    wyk. planu                   6:4</t>
  </si>
  <si>
    <t xml:space="preserve">  %   wyk. planu                    6:5</t>
  </si>
  <si>
    <t>I.</t>
  </si>
  <si>
    <t>DOCHODY OGÓŁEM</t>
  </si>
  <si>
    <t>z tego:</t>
  </si>
  <si>
    <t>A.</t>
  </si>
  <si>
    <t xml:space="preserve">Dochody na zadania własne gminy i powiatu </t>
  </si>
  <si>
    <t>w tym:</t>
  </si>
  <si>
    <t>*</t>
  </si>
  <si>
    <t>dotacje na zadania  realizowane przez gminę i powiat na podstawie porozumień z j.s.t.</t>
  </si>
  <si>
    <t>B.</t>
  </si>
  <si>
    <t>Dotacje na zadania zlecone gminie i powiatowi z zakresu administracji rządowej</t>
  </si>
  <si>
    <t>C.</t>
  </si>
  <si>
    <t>Dotacje na zadania  realizowane przez gminę i powiat na podstawie porozumień z organami administracji rządowej</t>
  </si>
  <si>
    <t>II.</t>
  </si>
  <si>
    <t>WYDATKI OGÓŁEM</t>
  </si>
  <si>
    <t>Wydatki na realizację zadań własnych gminy i powiatu</t>
  </si>
  <si>
    <t>wydatki na zadania realizowane przez gminę i powiat na podstawie porozumień z j.s.t.</t>
  </si>
  <si>
    <t>Wydatki na realizację zadań zleconych gminie i powiatowi z zakresu administracji rządowej</t>
  </si>
  <si>
    <t>Wydatki na zadania realizowane przez gminę i powiat na podstawie porozumień z organami administracji rządowej</t>
  </si>
  <si>
    <t>III.</t>
  </si>
  <si>
    <t>Deficyt budżetowy</t>
  </si>
  <si>
    <t>Nadwyżka budżetowa</t>
  </si>
  <si>
    <t>Autor dokumentu: Anna Żyła</t>
  </si>
  <si>
    <t>Wprowadził do BIP: Agnieszka Sulewska</t>
  </si>
  <si>
    <t>Data wprowadzenia do BIP: 07.09.2009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</si>
</sst>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5">
    <font>
      <sz val="10"/>
      <name val="Arial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0"/>
    </font>
    <font>
      <sz val="10"/>
      <name val="Times New Roman CE"/>
      <family val="0"/>
    </font>
    <font>
      <b/>
      <sz val="12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NumberFormat="1" applyFont="1" applyFill="1" applyBorder="1" applyAlignment="1" applyProtection="1">
      <alignment horizontal="centerContinuous" wrapText="1"/>
      <protection/>
    </xf>
    <xf numFmtId="1" fontId="4" fillId="0" borderId="0" xfId="0" applyNumberFormat="1" applyFont="1" applyFill="1" applyBorder="1" applyAlignment="1" applyProtection="1">
      <alignment horizontal="centerContinuous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/>
      <protection/>
    </xf>
    <xf numFmtId="164" fontId="11" fillId="0" borderId="12" xfId="0" applyNumberFormat="1" applyFont="1" applyFill="1" applyBorder="1" applyAlignment="1" applyProtection="1">
      <alignment vertical="center"/>
      <protection/>
    </xf>
    <xf numFmtId="165" fontId="2" fillId="0" borderId="12" xfId="0" applyNumberFormat="1" applyFont="1" applyFill="1" applyBorder="1" applyAlignment="1" applyProtection="1">
      <alignment vertical="center"/>
      <protection/>
    </xf>
    <xf numFmtId="165" fontId="11" fillId="0" borderId="13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vertical="center" wrapText="1"/>
      <protection/>
    </xf>
    <xf numFmtId="3" fontId="8" fillId="0" borderId="6" xfId="0" applyNumberFormat="1" applyFont="1" applyFill="1" applyBorder="1" applyAlignment="1" applyProtection="1">
      <alignment vertical="center"/>
      <protection/>
    </xf>
    <xf numFmtId="164" fontId="8" fillId="0" borderId="6" xfId="0" applyNumberFormat="1" applyFont="1" applyFill="1" applyBorder="1" applyAlignment="1" applyProtection="1">
      <alignment vertical="center"/>
      <protection/>
    </xf>
    <xf numFmtId="165" fontId="8" fillId="0" borderId="6" xfId="0" applyNumberFormat="1" applyFont="1" applyFill="1" applyBorder="1" applyAlignment="1" applyProtection="1">
      <alignment vertical="center"/>
      <protection/>
    </xf>
    <xf numFmtId="165" fontId="8" fillId="0" borderId="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6" xfId="0" applyNumberFormat="1" applyFont="1" applyFill="1" applyBorder="1" applyAlignment="1" applyProtection="1">
      <alignment horizontal="right" vertical="center"/>
      <protection/>
    </xf>
    <xf numFmtId="164" fontId="5" fillId="0" borderId="6" xfId="0" applyNumberFormat="1" applyFont="1" applyFill="1" applyBorder="1" applyAlignment="1" applyProtection="1">
      <alignment vertical="center"/>
      <protection/>
    </xf>
    <xf numFmtId="165" fontId="5" fillId="0" borderId="6" xfId="0" applyNumberFormat="1" applyFont="1" applyFill="1" applyBorder="1" applyAlignment="1" applyProtection="1">
      <alignment vertical="center"/>
      <protection/>
    </xf>
    <xf numFmtId="165" fontId="5" fillId="0" borderId="7" xfId="0" applyNumberFormat="1" applyFont="1" applyFill="1" applyBorder="1" applyAlignment="1" applyProtection="1">
      <alignment vertical="center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3" fontId="12" fillId="0" borderId="6" xfId="0" applyNumberFormat="1" applyFont="1" applyFill="1" applyBorder="1" applyAlignment="1" applyProtection="1">
      <alignment horizontal="right" vertical="center"/>
      <protection/>
    </xf>
    <xf numFmtId="164" fontId="12" fillId="0" borderId="6" xfId="0" applyNumberFormat="1" applyFont="1" applyFill="1" applyBorder="1" applyAlignment="1" applyProtection="1">
      <alignment vertical="center"/>
      <protection/>
    </xf>
    <xf numFmtId="165" fontId="12" fillId="0" borderId="6" xfId="0" applyNumberFormat="1" applyFont="1" applyFill="1" applyBorder="1" applyAlignment="1" applyProtection="1">
      <alignment vertical="center"/>
      <protection/>
    </xf>
    <xf numFmtId="165" fontId="12" fillId="0" borderId="7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vertical="center" wrapText="1"/>
      <protection/>
    </xf>
    <xf numFmtId="3" fontId="14" fillId="0" borderId="6" xfId="0" applyNumberFormat="1" applyFont="1" applyFill="1" applyBorder="1" applyAlignment="1" applyProtection="1">
      <alignment vertical="center"/>
      <protection/>
    </xf>
    <xf numFmtId="164" fontId="14" fillId="0" borderId="6" xfId="0" applyNumberFormat="1" applyFont="1" applyFill="1" applyBorder="1" applyAlignment="1" applyProtection="1">
      <alignment vertical="center"/>
      <protection/>
    </xf>
    <xf numFmtId="165" fontId="14" fillId="0" borderId="6" xfId="0" applyNumberFormat="1" applyFont="1" applyFill="1" applyBorder="1" applyAlignment="1" applyProtection="1">
      <alignment vertical="center"/>
      <protection/>
    </xf>
    <xf numFmtId="165" fontId="14" fillId="0" borderId="7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165" fontId="11" fillId="0" borderId="12" xfId="0" applyNumberFormat="1" applyFont="1" applyFill="1" applyBorder="1" applyAlignment="1" applyProtection="1">
      <alignment vertical="center"/>
      <protection/>
    </xf>
    <xf numFmtId="3" fontId="11" fillId="0" borderId="6" xfId="0" applyNumberFormat="1" applyFont="1" applyFill="1" applyBorder="1" applyAlignment="1" applyProtection="1">
      <alignment vertical="center"/>
      <protection/>
    </xf>
    <xf numFmtId="164" fontId="11" fillId="0" borderId="6" xfId="0" applyNumberFormat="1" applyFont="1" applyFill="1" applyBorder="1" applyAlignment="1" applyProtection="1">
      <alignment vertical="center"/>
      <protection/>
    </xf>
    <xf numFmtId="165" fontId="11" fillId="0" borderId="6" xfId="0" applyNumberFormat="1" applyFont="1" applyFill="1" applyBorder="1" applyAlignment="1" applyProtection="1">
      <alignment vertical="center"/>
      <protection/>
    </xf>
    <xf numFmtId="165" fontId="11" fillId="0" borderId="7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3" fontId="11" fillId="0" borderId="15" xfId="0" applyNumberFormat="1" applyFont="1" applyFill="1" applyBorder="1" applyAlignment="1" applyProtection="1">
      <alignment vertical="center"/>
      <protection/>
    </xf>
    <xf numFmtId="164" fontId="11" fillId="0" borderId="15" xfId="0" applyNumberFormat="1" applyFont="1" applyFill="1" applyBorder="1" applyAlignment="1" applyProtection="1">
      <alignment vertical="center"/>
      <protection/>
    </xf>
    <xf numFmtId="165" fontId="11" fillId="0" borderId="15" xfId="0" applyNumberFormat="1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1" fillId="0" borderId="17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left"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164" fontId="11" fillId="0" borderId="18" xfId="0" applyNumberFormat="1" applyFont="1" applyFill="1" applyBorder="1" applyAlignment="1" applyProtection="1">
      <alignment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A16">
      <selection activeCell="A26" sqref="A26:A28"/>
    </sheetView>
  </sheetViews>
  <sheetFormatPr defaultColWidth="9.00390625" defaultRowHeight="12.75"/>
  <cols>
    <col min="1" max="1" width="4.00390625" style="1" customWidth="1"/>
    <col min="2" max="2" width="23.75390625" style="1" customWidth="1"/>
    <col min="3" max="6" width="13.375" style="1" customWidth="1"/>
    <col min="7" max="7" width="7.125" style="1" customWidth="1"/>
    <col min="8" max="9" width="5.75390625" style="1" customWidth="1"/>
    <col min="10" max="16384" width="17.00390625" style="1" customWidth="1"/>
  </cols>
  <sheetData>
    <row r="1" spans="7:9" ht="15.75">
      <c r="G1" s="86" t="s">
        <v>0</v>
      </c>
      <c r="H1" s="86"/>
      <c r="I1" s="86"/>
    </row>
    <row r="2" ht="19.5" customHeight="1">
      <c r="C2" s="2" t="s">
        <v>1</v>
      </c>
    </row>
    <row r="3" spans="1:9" s="9" customFormat="1" ht="19.5" customHeight="1">
      <c r="A3" s="3"/>
      <c r="B3" s="3"/>
      <c r="C3" s="4" t="s">
        <v>2</v>
      </c>
      <c r="D3" s="5"/>
      <c r="E3" s="5"/>
      <c r="F3" s="6"/>
      <c r="G3" s="6"/>
      <c r="H3" s="7"/>
      <c r="I3" s="8"/>
    </row>
    <row r="4" spans="1:9" s="9" customFormat="1" ht="19.5" customHeight="1">
      <c r="A4" s="3"/>
      <c r="B4" s="3"/>
      <c r="C4" s="4" t="s">
        <v>3</v>
      </c>
      <c r="D4" s="5"/>
      <c r="E4" s="5"/>
      <c r="F4" s="6"/>
      <c r="G4" s="6"/>
      <c r="H4" s="7"/>
      <c r="I4" s="8"/>
    </row>
    <row r="5" spans="8:9" ht="39" customHeight="1" thickBot="1">
      <c r="H5" s="10" t="s">
        <v>4</v>
      </c>
      <c r="I5" s="10"/>
    </row>
    <row r="6" spans="1:9" ht="15.75">
      <c r="A6" s="11"/>
      <c r="B6" s="12"/>
      <c r="C6" s="12"/>
      <c r="D6" s="13" t="s">
        <v>5</v>
      </c>
      <c r="E6" s="14"/>
      <c r="F6" s="14"/>
      <c r="G6" s="14"/>
      <c r="H6" s="15"/>
      <c r="I6" s="16"/>
    </row>
    <row r="7" spans="1:9" ht="54.75" customHeight="1">
      <c r="A7" s="17" t="s">
        <v>6</v>
      </c>
      <c r="B7" s="18" t="s">
        <v>7</v>
      </c>
      <c r="C7" s="19" t="s">
        <v>8</v>
      </c>
      <c r="D7" s="20" t="s">
        <v>9</v>
      </c>
      <c r="E7" s="21" t="s">
        <v>10</v>
      </c>
      <c r="F7" s="21" t="s">
        <v>11</v>
      </c>
      <c r="G7" s="22" t="s">
        <v>12</v>
      </c>
      <c r="H7" s="23" t="s">
        <v>13</v>
      </c>
      <c r="I7" s="24" t="s">
        <v>14</v>
      </c>
    </row>
    <row r="8" spans="1:256" s="29" customFormat="1" ht="9.75" customHeight="1" thickBot="1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7">
        <v>9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9" s="36" customFormat="1" ht="16.5" thickBot="1" thickTop="1">
      <c r="A9" s="30" t="s">
        <v>15</v>
      </c>
      <c r="B9" s="31" t="s">
        <v>16</v>
      </c>
      <c r="C9" s="32">
        <f>C11+C14+C15</f>
        <v>164538850</v>
      </c>
      <c r="D9" s="32">
        <f>D11+D14+D15</f>
        <v>351510313</v>
      </c>
      <c r="E9" s="32">
        <f>E11+E14+E15</f>
        <v>354136169</v>
      </c>
      <c r="F9" s="32">
        <f>F11+F14+F15</f>
        <v>174555011</v>
      </c>
      <c r="G9" s="33">
        <f>F9/C9*100</f>
        <v>106.08741400587157</v>
      </c>
      <c r="H9" s="34">
        <f>F9/D9*100</f>
        <v>49.65857459778143</v>
      </c>
      <c r="I9" s="35">
        <f>F9/E9*100</f>
        <v>49.29036519847821</v>
      </c>
    </row>
    <row r="10" spans="1:9" s="43" customFormat="1" ht="13.5" customHeight="1" thickTop="1">
      <c r="A10" s="37"/>
      <c r="B10" s="38" t="s">
        <v>17</v>
      </c>
      <c r="C10" s="39"/>
      <c r="D10" s="39"/>
      <c r="E10" s="39"/>
      <c r="F10" s="39"/>
      <c r="G10" s="40"/>
      <c r="H10" s="41"/>
      <c r="I10" s="42"/>
    </row>
    <row r="11" spans="1:9" s="36" customFormat="1" ht="25.5">
      <c r="A11" s="44" t="s">
        <v>18</v>
      </c>
      <c r="B11" s="45" t="s">
        <v>19</v>
      </c>
      <c r="C11" s="46">
        <v>147517094</v>
      </c>
      <c r="D11" s="46">
        <v>319795936</v>
      </c>
      <c r="E11" s="46">
        <v>321580850</v>
      </c>
      <c r="F11" s="46">
        <v>158132369</v>
      </c>
      <c r="G11" s="47">
        <f>F11/C11*100</f>
        <v>107.19596265908005</v>
      </c>
      <c r="H11" s="48">
        <f aca="true" t="shared" si="0" ref="H11:H16">F11/D11*100</f>
        <v>49.44789823720587</v>
      </c>
      <c r="I11" s="49">
        <f aca="true" t="shared" si="1" ref="I11:I16">F11/E11*100</f>
        <v>49.17344083144254</v>
      </c>
    </row>
    <row r="12" spans="1:9" s="36" customFormat="1" ht="15" customHeight="1">
      <c r="A12" s="50"/>
      <c r="B12" s="38" t="s">
        <v>20</v>
      </c>
      <c r="C12" s="51"/>
      <c r="D12" s="51"/>
      <c r="E12" s="51"/>
      <c r="F12" s="51"/>
      <c r="G12" s="52"/>
      <c r="H12" s="53"/>
      <c r="I12" s="54"/>
    </row>
    <row r="13" spans="1:9" s="61" customFormat="1" ht="53.25" customHeight="1">
      <c r="A13" s="55" t="s">
        <v>21</v>
      </c>
      <c r="B13" s="56" t="s">
        <v>22</v>
      </c>
      <c r="C13" s="57">
        <v>297554</v>
      </c>
      <c r="D13" s="57">
        <v>1061000</v>
      </c>
      <c r="E13" s="57">
        <v>1670342</v>
      </c>
      <c r="F13" s="57">
        <v>1110483</v>
      </c>
      <c r="G13" s="58">
        <f>F13/C13*100</f>
        <v>373.2038554346438</v>
      </c>
      <c r="H13" s="59">
        <f t="shared" si="0"/>
        <v>104.66380772855797</v>
      </c>
      <c r="I13" s="60">
        <f t="shared" si="1"/>
        <v>66.48237307090405</v>
      </c>
    </row>
    <row r="14" spans="1:9" s="63" customFormat="1" ht="41.25" customHeight="1">
      <c r="A14" s="44" t="s">
        <v>23</v>
      </c>
      <c r="B14" s="45" t="s">
        <v>24</v>
      </c>
      <c r="C14" s="62">
        <v>15488119</v>
      </c>
      <c r="D14" s="62">
        <v>31692277</v>
      </c>
      <c r="E14" s="62">
        <v>32409083</v>
      </c>
      <c r="F14" s="62">
        <v>16357708</v>
      </c>
      <c r="G14" s="47">
        <f>F14/C14*100</f>
        <v>105.6145552600674</v>
      </c>
      <c r="H14" s="48">
        <f>F14/D14*100</f>
        <v>51.614177170040506</v>
      </c>
      <c r="I14" s="49">
        <f>F14/E14*100</f>
        <v>50.472603621645206</v>
      </c>
    </row>
    <row r="15" spans="1:9" s="63" customFormat="1" ht="69.75" customHeight="1" thickBot="1">
      <c r="A15" s="44" t="s">
        <v>25</v>
      </c>
      <c r="B15" s="45" t="s">
        <v>26</v>
      </c>
      <c r="C15" s="62">
        <v>1533637</v>
      </c>
      <c r="D15" s="62">
        <v>22100</v>
      </c>
      <c r="E15" s="62">
        <v>146236</v>
      </c>
      <c r="F15" s="62">
        <v>64934</v>
      </c>
      <c r="G15" s="47">
        <f>F15/C15*100</f>
        <v>4.233987573330586</v>
      </c>
      <c r="H15" s="48">
        <f t="shared" si="0"/>
        <v>293.81900452488685</v>
      </c>
      <c r="I15" s="49">
        <f t="shared" si="1"/>
        <v>44.40356683716732</v>
      </c>
    </row>
    <row r="16" spans="1:9" s="36" customFormat="1" ht="16.5" thickBot="1" thickTop="1">
      <c r="A16" s="30" t="s">
        <v>27</v>
      </c>
      <c r="B16" s="31" t="s">
        <v>28</v>
      </c>
      <c r="C16" s="64">
        <f>C18+C21+C22</f>
        <v>157317224</v>
      </c>
      <c r="D16" s="64">
        <f>D18+D21+D22</f>
        <v>397537213</v>
      </c>
      <c r="E16" s="64">
        <f>E18+E21+E22</f>
        <v>413319657</v>
      </c>
      <c r="F16" s="64">
        <f>F18+F21+F22</f>
        <v>176840666</v>
      </c>
      <c r="G16" s="33">
        <f>F16/C16*100</f>
        <v>112.41023805505239</v>
      </c>
      <c r="H16" s="65">
        <f t="shared" si="0"/>
        <v>44.48405337087273</v>
      </c>
      <c r="I16" s="35">
        <f t="shared" si="1"/>
        <v>42.785447777529725</v>
      </c>
    </row>
    <row r="17" spans="1:9" s="36" customFormat="1" ht="12.75" customHeight="1" thickTop="1">
      <c r="A17" s="37"/>
      <c r="B17" s="38" t="s">
        <v>17</v>
      </c>
      <c r="C17" s="66"/>
      <c r="D17" s="66"/>
      <c r="E17" s="66"/>
      <c r="F17" s="66"/>
      <c r="G17" s="67"/>
      <c r="H17" s="68"/>
      <c r="I17" s="69"/>
    </row>
    <row r="18" spans="1:9" s="36" customFormat="1" ht="28.5" customHeight="1">
      <c r="A18" s="44" t="s">
        <v>18</v>
      </c>
      <c r="B18" s="45" t="s">
        <v>29</v>
      </c>
      <c r="C18" s="62">
        <v>142146728</v>
      </c>
      <c r="D18" s="62">
        <v>365822836</v>
      </c>
      <c r="E18" s="62">
        <v>380764338</v>
      </c>
      <c r="F18" s="62">
        <v>162154461</v>
      </c>
      <c r="G18" s="47">
        <f>F18/C18*100</f>
        <v>114.07540875650686</v>
      </c>
      <c r="H18" s="48">
        <f>F18/D18*100</f>
        <v>44.325953724769654</v>
      </c>
      <c r="I18" s="49">
        <f>F18/E18*100</f>
        <v>42.58656728509065</v>
      </c>
    </row>
    <row r="19" spans="1:9" s="71" customFormat="1" ht="12.75">
      <c r="A19" s="70"/>
      <c r="B19" s="38" t="s">
        <v>20</v>
      </c>
      <c r="C19" s="57"/>
      <c r="D19" s="57"/>
      <c r="E19" s="57"/>
      <c r="F19" s="57"/>
      <c r="G19" s="58"/>
      <c r="H19" s="59"/>
      <c r="I19" s="60"/>
    </row>
    <row r="20" spans="1:9" s="71" customFormat="1" ht="51">
      <c r="A20" s="55"/>
      <c r="B20" s="56" t="s">
        <v>30</v>
      </c>
      <c r="C20" s="57">
        <v>1162945</v>
      </c>
      <c r="D20" s="57">
        <v>2612680</v>
      </c>
      <c r="E20" s="57">
        <v>2648067</v>
      </c>
      <c r="F20" s="57">
        <v>1188230</v>
      </c>
      <c r="G20" s="58">
        <f>F20/C20*100</f>
        <v>102.1742214808095</v>
      </c>
      <c r="H20" s="59">
        <f>F20/D20*100</f>
        <v>45.479354532510676</v>
      </c>
      <c r="I20" s="60">
        <f>F20/E20*100</f>
        <v>44.87159879262874</v>
      </c>
    </row>
    <row r="21" spans="1:9" s="63" customFormat="1" ht="51">
      <c r="A21" s="44" t="s">
        <v>23</v>
      </c>
      <c r="B21" s="45" t="s">
        <v>31</v>
      </c>
      <c r="C21" s="62">
        <v>14245335</v>
      </c>
      <c r="D21" s="62">
        <v>31692277</v>
      </c>
      <c r="E21" s="62">
        <v>32409083</v>
      </c>
      <c r="F21" s="62">
        <v>14679536</v>
      </c>
      <c r="G21" s="47">
        <f>F21/C21*100</f>
        <v>103.0480223876799</v>
      </c>
      <c r="H21" s="48">
        <f>F21/D21*100</f>
        <v>46.31896912929292</v>
      </c>
      <c r="I21" s="49">
        <f>F21/E21*100</f>
        <v>45.29451203540687</v>
      </c>
    </row>
    <row r="22" spans="1:9" s="63" customFormat="1" ht="64.5" thickBot="1">
      <c r="A22" s="44" t="s">
        <v>25</v>
      </c>
      <c r="B22" s="45" t="s">
        <v>32</v>
      </c>
      <c r="C22" s="62">
        <v>925161</v>
      </c>
      <c r="D22" s="62">
        <v>22100</v>
      </c>
      <c r="E22" s="62">
        <v>146236</v>
      </c>
      <c r="F22" s="62">
        <v>6669</v>
      </c>
      <c r="G22" s="47">
        <f>F22/C22*100</f>
        <v>0.7208475065421046</v>
      </c>
      <c r="H22" s="48">
        <f>F22/D22*100</f>
        <v>30.176470588235293</v>
      </c>
      <c r="I22" s="49">
        <f>F22/E22*100</f>
        <v>4.560436554610356</v>
      </c>
    </row>
    <row r="23" spans="1:9" s="78" customFormat="1" ht="18" customHeight="1" thickTop="1">
      <c r="A23" s="72" t="s">
        <v>33</v>
      </c>
      <c r="B23" s="73" t="s">
        <v>34</v>
      </c>
      <c r="C23" s="74"/>
      <c r="D23" s="74">
        <f>D9-D16</f>
        <v>-46026900</v>
      </c>
      <c r="E23" s="74">
        <f>E9-E16</f>
        <v>-59183488</v>
      </c>
      <c r="F23" s="74">
        <f>F9-F16</f>
        <v>-2285655</v>
      </c>
      <c r="G23" s="75"/>
      <c r="H23" s="76"/>
      <c r="I23" s="77"/>
    </row>
    <row r="24" spans="1:9" s="36" customFormat="1" ht="17.25" customHeight="1" thickBot="1">
      <c r="A24" s="79"/>
      <c r="B24" s="80" t="s">
        <v>35</v>
      </c>
      <c r="C24" s="81">
        <f>C9-C16</f>
        <v>7221626</v>
      </c>
      <c r="D24" s="81"/>
      <c r="E24" s="81"/>
      <c r="F24" s="81"/>
      <c r="G24" s="82"/>
      <c r="H24" s="83"/>
      <c r="I24" s="84"/>
    </row>
    <row r="25" ht="16.5" thickTop="1"/>
    <row r="26" spans="1:3" ht="15.75">
      <c r="A26" s="87" t="s">
        <v>36</v>
      </c>
      <c r="C26" s="85"/>
    </row>
    <row r="27" ht="15.75">
      <c r="A27" s="87" t="s">
        <v>37</v>
      </c>
    </row>
    <row r="28" ht="15.75">
      <c r="A28" s="87" t="s">
        <v>38</v>
      </c>
    </row>
  </sheetData>
  <mergeCells count="1">
    <mergeCell ref="G1:I1"/>
  </mergeCells>
  <printOptions/>
  <pageMargins left="0.24" right="0.25" top="1" bottom="0.3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2009-08-31T09:37:21Z</cp:lastPrinted>
  <dcterms:created xsi:type="dcterms:W3CDTF">2009-08-31T09:10:10Z</dcterms:created>
  <dcterms:modified xsi:type="dcterms:W3CDTF">2009-09-07T10:37:54Z</dcterms:modified>
  <cp:category/>
  <cp:version/>
  <cp:contentType/>
  <cp:contentStatus/>
</cp:coreProperties>
</file>