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0"/>
  </bookViews>
  <sheets>
    <sheet name="zał 3" sheetId="1" r:id="rId1"/>
  </sheets>
  <definedNames>
    <definedName name="_xlnm.Print_Titles" localSheetId="0">'zał 3'!$6:$7</definedName>
  </definedNames>
  <calcPr fullCalcOnLoad="1"/>
</workbook>
</file>

<file path=xl/sharedStrings.xml><?xml version="1.0" encoding="utf-8"?>
<sst xmlns="http://schemas.openxmlformats.org/spreadsheetml/2006/main" count="53" uniqueCount="53">
  <si>
    <t>Załącznik nr 3</t>
  </si>
  <si>
    <t>INFORMACJA  Z  REALIZACJI  ZAKUPÓW  INWESTYCYJNYCH                                                         ORAZ INNYCH WYDATKÓW MAJĄTKOWYCH</t>
  </si>
  <si>
    <t>(stan na dzień 30.06 2009 r.)</t>
  </si>
  <si>
    <t>w złotych</t>
  </si>
  <si>
    <t>Rozdział</t>
  </si>
  <si>
    <t>Wyszczególnienie</t>
  </si>
  <si>
    <t xml:space="preserve">  §</t>
  </si>
  <si>
    <t>Plan             pierwotny</t>
  </si>
  <si>
    <t xml:space="preserve">Plan   po zmianach                 </t>
  </si>
  <si>
    <t>Wykonanie</t>
  </si>
  <si>
    <t>% wykonania              6  :  5</t>
  </si>
  <si>
    <t>Dział  600</t>
  </si>
  <si>
    <t>Lokalny transport zbiorowy  - zakup statku pasażerskiego</t>
  </si>
  <si>
    <r>
      <t>Zarząd Dróg Miejskich</t>
    </r>
    <r>
      <rPr>
        <b/>
        <sz val="10"/>
        <rFont val="Times New Roman CE"/>
        <family val="1"/>
      </rPr>
      <t xml:space="preserve"> </t>
    </r>
    <r>
      <rPr>
        <sz val="10"/>
        <rFont val="Times New Roman CE"/>
        <family val="1"/>
      </rPr>
      <t>- zakup zestawów komputerowych</t>
    </r>
  </si>
  <si>
    <t>Dział  700</t>
  </si>
  <si>
    <t>Wykupy gruntów</t>
  </si>
  <si>
    <t>KTBS</t>
  </si>
  <si>
    <t>Dział  710 - zadanie zlecone</t>
  </si>
  <si>
    <t>Zakup oprogramowania komputerowego</t>
  </si>
  <si>
    <t>Dział  750</t>
  </si>
  <si>
    <t>Urząd Miejski:</t>
  </si>
  <si>
    <t xml:space="preserve">Agregat prądotwórczy, ekran na wieże Ratusza, drukarki dodów kreskowych z czytnikami, cyfrowy rejestrator wizyjny, regały do archiwum, kopertownica, kserokopiarki </t>
  </si>
  <si>
    <t>Zakup samochodu osobowego</t>
  </si>
  <si>
    <t>Zakup sprzętu i oprogramowania  informatycznego</t>
  </si>
  <si>
    <t>Dział  754</t>
  </si>
  <si>
    <t>Dofinansowanie zakupu 4 samochodów służbowych dka KMP</t>
  </si>
  <si>
    <t>Dofinansowanie zakupu samochodu ratowniczo - gaśniczego dla KMPSP</t>
  </si>
  <si>
    <t>Zakup skokochronu i sprzętu do prowadzenia akcji ratowniczych</t>
  </si>
  <si>
    <t>Dział  801</t>
  </si>
  <si>
    <t>Zakup sprzętu informatycznego</t>
  </si>
  <si>
    <t>Zakup szafy przelotowej w zmywalni naczyń - Przedszkole nr 11</t>
  </si>
  <si>
    <t>Zakup sprzętu komputerowego</t>
  </si>
  <si>
    <t>Zakup kserokopiarkek</t>
  </si>
  <si>
    <t>Zakup drzwi wejściowych i wewnętrznych</t>
  </si>
  <si>
    <t>Zakup pieca do wypalania</t>
  </si>
  <si>
    <t>Dział  803</t>
  </si>
  <si>
    <t>Spółka "Park Technologiczny S.A."</t>
  </si>
  <si>
    <t>Dział  851</t>
  </si>
  <si>
    <t>Zakup wyposażenia boisk szkolnych</t>
  </si>
  <si>
    <t>Dział  852</t>
  </si>
  <si>
    <t>MOPS -zintegrowany system informatyczny, klimatyzacja w serwerowni, zestawy komputerowe</t>
  </si>
  <si>
    <t>Dział  921</t>
  </si>
  <si>
    <t>Zakup sprzętu i oprogramowania komputerowego</t>
  </si>
  <si>
    <t>Dział  926</t>
  </si>
  <si>
    <t>ZOS - Budowa hali judo, działalność sportowa, budowa aquaparku</t>
  </si>
  <si>
    <t>Zakup sprzętu sportowego</t>
  </si>
  <si>
    <t>OGÓŁEM</t>
  </si>
  <si>
    <t>z tego:</t>
  </si>
  <si>
    <t>zakupy inwestycyjne</t>
  </si>
  <si>
    <t xml:space="preserve">inne wydatki majątkowe - udziały </t>
  </si>
  <si>
    <t>Autor dokumentu: Anna Żyła</t>
  </si>
  <si>
    <t>Wprowadził do BIP: Agnieszka Sulewska</t>
  </si>
  <si>
    <t>Data wprowadzenia do BIP: 07.09.2009 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</si>
</sst>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</numFmts>
  <fonts count="28">
    <font>
      <sz val="10"/>
      <name val="Arial CE"/>
      <family val="0"/>
    </font>
    <font>
      <sz val="14"/>
      <name val="Times New Roman CE"/>
      <family val="1"/>
    </font>
    <font>
      <sz val="10"/>
      <name val="Times New Roman CE"/>
      <family val="1"/>
    </font>
    <font>
      <i/>
      <sz val="10"/>
      <name val="Times New Roman"/>
      <family val="1"/>
    </font>
    <font>
      <b/>
      <sz val="13"/>
      <name val="Times New Roman"/>
      <family val="1"/>
    </font>
    <font>
      <b/>
      <sz val="14"/>
      <name val="Times New Roman CE"/>
      <family val="1"/>
    </font>
    <font>
      <sz val="12"/>
      <name val="Times New Roman"/>
      <family val="1"/>
    </font>
    <font>
      <b/>
      <sz val="8"/>
      <name val="Times New Roman CE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8"/>
      <name val="Times New Roman CE"/>
      <family val="1"/>
    </font>
    <font>
      <b/>
      <sz val="11"/>
      <name val="Times New Roman CE"/>
      <family val="1"/>
    </font>
    <font>
      <b/>
      <i/>
      <sz val="11"/>
      <name val="Times New Roman CE"/>
      <family val="1"/>
    </font>
    <font>
      <sz val="10"/>
      <name val="MS Sans Serif"/>
      <family val="0"/>
    </font>
    <font>
      <b/>
      <i/>
      <sz val="10"/>
      <name val="Times New Roman CE"/>
      <family val="1"/>
    </font>
    <font>
      <sz val="11"/>
      <name val="Arial CE"/>
      <family val="0"/>
    </font>
    <font>
      <b/>
      <sz val="10"/>
      <name val="Times New Roman CE"/>
      <family val="1"/>
    </font>
    <font>
      <i/>
      <sz val="11"/>
      <name val="Arial CE"/>
      <family val="0"/>
    </font>
    <font>
      <i/>
      <sz val="10"/>
      <name val="Times New Roman CE"/>
      <family val="1"/>
    </font>
    <font>
      <i/>
      <sz val="10"/>
      <name val="Arial CE"/>
      <family val="0"/>
    </font>
    <font>
      <b/>
      <sz val="11"/>
      <name val="Arial CE"/>
      <family val="0"/>
    </font>
    <font>
      <b/>
      <sz val="12"/>
      <name val="Times New Roman CE"/>
      <family val="1"/>
    </font>
    <font>
      <sz val="12"/>
      <name val="Arial CE"/>
      <family val="0"/>
    </font>
    <font>
      <b/>
      <i/>
      <sz val="11"/>
      <name val="Arial CE"/>
      <family val="0"/>
    </font>
    <font>
      <b/>
      <i/>
      <sz val="11"/>
      <name val="Times New Roman"/>
      <family val="1"/>
    </font>
    <font>
      <sz val="9"/>
      <name val="Times New Roman CE"/>
      <family val="0"/>
    </font>
  </fonts>
  <fills count="2">
    <fill>
      <patternFill/>
    </fill>
    <fill>
      <patternFill patternType="gray125"/>
    </fill>
  </fills>
  <borders count="42">
    <border>
      <left/>
      <right/>
      <top/>
      <bottom/>
      <diagonal/>
    </border>
    <border>
      <left style="double"/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double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/>
    </xf>
    <xf numFmtId="0" fontId="4" fillId="0" borderId="0" xfId="0" applyFont="1" applyAlignment="1">
      <alignment horizontal="centerContinuous" vertical="top" wrapText="1"/>
    </xf>
    <xf numFmtId="0" fontId="5" fillId="0" borderId="0" xfId="0" applyFont="1" applyAlignment="1">
      <alignment horizontal="centerContinuous" vertical="center"/>
    </xf>
    <xf numFmtId="0" fontId="1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6" fillId="0" borderId="0" xfId="0" applyFont="1" applyAlignment="1">
      <alignment horizontal="centerContinuous" vertical="top"/>
    </xf>
    <xf numFmtId="0" fontId="7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3" fontId="12" fillId="0" borderId="6" xfId="0" applyNumberFormat="1" applyFont="1" applyBorder="1" applyAlignment="1">
      <alignment horizontal="center" vertical="center"/>
    </xf>
    <xf numFmtId="3" fontId="12" fillId="0" borderId="7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13" fillId="0" borderId="8" xfId="0" applyFont="1" applyBorder="1" applyAlignment="1">
      <alignment horizontal="center" vertical="center"/>
    </xf>
    <xf numFmtId="0" fontId="14" fillId="0" borderId="9" xfId="17" applyFont="1" applyBorder="1" applyAlignment="1">
      <alignment vertical="center" wrapText="1"/>
      <protection/>
    </xf>
    <xf numFmtId="0" fontId="13" fillId="0" borderId="10" xfId="0" applyFont="1" applyBorder="1" applyAlignment="1">
      <alignment horizontal="center" vertical="center"/>
    </xf>
    <xf numFmtId="3" fontId="14" fillId="0" borderId="11" xfId="0" applyNumberFormat="1" applyFont="1" applyBorder="1" applyAlignment="1">
      <alignment vertical="center"/>
    </xf>
    <xf numFmtId="164" fontId="16" fillId="0" borderId="12" xfId="17" applyNumberFormat="1" applyFont="1" applyBorder="1" applyAlignment="1">
      <alignment horizontal="right" vertical="center"/>
      <protection/>
    </xf>
    <xf numFmtId="0" fontId="17" fillId="0" borderId="0" xfId="0" applyFont="1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horizontal="center" vertical="center" wrapText="1"/>
    </xf>
    <xf numFmtId="3" fontId="2" fillId="0" borderId="14" xfId="0" applyNumberFormat="1" applyFont="1" applyBorder="1" applyAlignment="1">
      <alignment vertical="center"/>
    </xf>
    <xf numFmtId="164" fontId="12" fillId="0" borderId="15" xfId="17" applyNumberFormat="1" applyFont="1" applyBorder="1" applyAlignment="1">
      <alignment horizontal="right" vertical="center"/>
      <protection/>
    </xf>
    <xf numFmtId="0" fontId="2" fillId="0" borderId="16" xfId="0" applyFont="1" applyBorder="1" applyAlignment="1">
      <alignment horizontal="center" vertical="center"/>
    </xf>
    <xf numFmtId="0" fontId="16" fillId="0" borderId="0" xfId="0" applyFont="1" applyBorder="1" applyAlignment="1">
      <alignment vertical="center" wrapText="1"/>
    </xf>
    <xf numFmtId="0" fontId="2" fillId="0" borderId="17" xfId="0" applyFont="1" applyBorder="1" applyAlignment="1">
      <alignment horizontal="center" vertical="center" wrapText="1"/>
    </xf>
    <xf numFmtId="3" fontId="2" fillId="0" borderId="17" xfId="0" applyNumberFormat="1" applyFont="1" applyBorder="1" applyAlignment="1">
      <alignment vertical="center"/>
    </xf>
    <xf numFmtId="164" fontId="12" fillId="0" borderId="18" xfId="17" applyNumberFormat="1" applyFont="1" applyBorder="1" applyAlignment="1">
      <alignment horizontal="right" vertical="center"/>
      <protection/>
    </xf>
    <xf numFmtId="0" fontId="19" fillId="0" borderId="0" xfId="0" applyFont="1" applyAlignment="1">
      <alignment/>
    </xf>
    <xf numFmtId="0" fontId="13" fillId="0" borderId="10" xfId="0" applyFont="1" applyBorder="1" applyAlignment="1">
      <alignment horizontal="center" vertical="center" wrapText="1"/>
    </xf>
    <xf numFmtId="3" fontId="14" fillId="0" borderId="11" xfId="0" applyNumberFormat="1" applyFont="1" applyBorder="1" applyAlignment="1">
      <alignment horizontal="right" vertical="center"/>
    </xf>
    <xf numFmtId="164" fontId="14" fillId="0" borderId="12" xfId="17" applyNumberFormat="1" applyFont="1" applyBorder="1" applyAlignment="1">
      <alignment horizontal="right" vertical="center"/>
      <protection/>
    </xf>
    <xf numFmtId="0" fontId="2" fillId="0" borderId="0" xfId="0" applyFont="1" applyBorder="1" applyAlignment="1">
      <alignment vertical="center" wrapText="1"/>
    </xf>
    <xf numFmtId="3" fontId="2" fillId="0" borderId="19" xfId="0" applyNumberFormat="1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14" fillId="0" borderId="0" xfId="17" applyFont="1" applyBorder="1" applyAlignment="1">
      <alignment vertical="center" wrapText="1"/>
      <protection/>
    </xf>
    <xf numFmtId="0" fontId="13" fillId="0" borderId="17" xfId="0" applyFont="1" applyBorder="1" applyAlignment="1">
      <alignment horizontal="center" vertical="center"/>
    </xf>
    <xf numFmtId="3" fontId="13" fillId="0" borderId="17" xfId="0" applyNumberFormat="1" applyFont="1" applyBorder="1" applyAlignment="1">
      <alignment vertical="center"/>
    </xf>
    <xf numFmtId="164" fontId="14" fillId="0" borderId="18" xfId="17" applyNumberFormat="1" applyFont="1" applyBorder="1" applyAlignment="1">
      <alignment horizontal="right" vertical="center"/>
      <protection/>
    </xf>
    <xf numFmtId="0" fontId="20" fillId="0" borderId="16" xfId="0" applyFont="1" applyBorder="1" applyAlignment="1">
      <alignment horizontal="center" vertical="center"/>
    </xf>
    <xf numFmtId="0" fontId="2" fillId="0" borderId="21" xfId="0" applyFont="1" applyBorder="1" applyAlignment="1">
      <alignment vertical="center" wrapText="1"/>
    </xf>
    <xf numFmtId="0" fontId="20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vertical="center" wrapText="1"/>
    </xf>
    <xf numFmtId="0" fontId="2" fillId="0" borderId="24" xfId="0" applyFont="1" applyBorder="1" applyAlignment="1">
      <alignment horizontal="center" vertical="center" wrapText="1"/>
    </xf>
    <xf numFmtId="3" fontId="2" fillId="0" borderId="24" xfId="0" applyNumberFormat="1" applyFont="1" applyBorder="1" applyAlignment="1">
      <alignment vertical="center"/>
    </xf>
    <xf numFmtId="0" fontId="2" fillId="0" borderId="25" xfId="0" applyFont="1" applyBorder="1" applyAlignment="1">
      <alignment horizontal="center" vertical="center"/>
    </xf>
    <xf numFmtId="0" fontId="2" fillId="0" borderId="2" xfId="17" applyFont="1" applyBorder="1" applyAlignment="1">
      <alignment vertical="center" wrapText="1"/>
      <protection/>
    </xf>
    <xf numFmtId="0" fontId="2" fillId="0" borderId="26" xfId="0" applyFont="1" applyBorder="1" applyAlignment="1">
      <alignment horizontal="center" vertical="center" wrapText="1"/>
    </xf>
    <xf numFmtId="3" fontId="20" fillId="0" borderId="2" xfId="0" applyNumberFormat="1" applyFont="1" applyBorder="1" applyAlignment="1">
      <alignment vertical="center"/>
    </xf>
    <xf numFmtId="3" fontId="2" fillId="0" borderId="2" xfId="0" applyNumberFormat="1" applyFont="1" applyBorder="1" applyAlignment="1">
      <alignment vertical="center"/>
    </xf>
    <xf numFmtId="0" fontId="21" fillId="0" borderId="0" xfId="0" applyFont="1" applyAlignment="1">
      <alignment/>
    </xf>
    <xf numFmtId="0" fontId="19" fillId="0" borderId="0" xfId="0" applyFont="1" applyBorder="1" applyAlignment="1">
      <alignment/>
    </xf>
    <xf numFmtId="0" fontId="2" fillId="0" borderId="22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 wrapText="1"/>
    </xf>
    <xf numFmtId="3" fontId="14" fillId="0" borderId="24" xfId="0" applyNumberFormat="1" applyFont="1" applyBorder="1" applyAlignment="1">
      <alignment vertical="center"/>
    </xf>
    <xf numFmtId="0" fontId="2" fillId="0" borderId="16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0" fontId="22" fillId="0" borderId="0" xfId="0" applyFont="1" applyAlignment="1">
      <alignment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4" fillId="0" borderId="30" xfId="17" applyFont="1" applyBorder="1" applyAlignment="1">
      <alignment vertical="center" wrapText="1"/>
      <protection/>
    </xf>
    <xf numFmtId="0" fontId="13" fillId="0" borderId="31" xfId="0" applyFont="1" applyBorder="1" applyAlignment="1">
      <alignment horizontal="center" vertical="center"/>
    </xf>
    <xf numFmtId="3" fontId="14" fillId="0" borderId="32" xfId="0" applyNumberFormat="1" applyFont="1" applyBorder="1" applyAlignment="1">
      <alignment vertical="center"/>
    </xf>
    <xf numFmtId="164" fontId="16" fillId="0" borderId="33" xfId="17" applyNumberFormat="1" applyFont="1" applyBorder="1" applyAlignment="1">
      <alignment horizontal="right" vertical="center"/>
      <protection/>
    </xf>
    <xf numFmtId="0" fontId="14" fillId="0" borderId="23" xfId="17" applyFont="1" applyBorder="1" applyAlignment="1">
      <alignment vertical="center" wrapText="1"/>
      <protection/>
    </xf>
    <xf numFmtId="0" fontId="13" fillId="0" borderId="28" xfId="0" applyFont="1" applyBorder="1" applyAlignment="1">
      <alignment horizontal="center" vertical="center"/>
    </xf>
    <xf numFmtId="164" fontId="16" fillId="0" borderId="34" xfId="17" applyNumberFormat="1" applyFont="1" applyBorder="1" applyAlignment="1">
      <alignment horizontal="right" vertical="center"/>
      <protection/>
    </xf>
    <xf numFmtId="3" fontId="13" fillId="0" borderId="11" xfId="0" applyNumberFormat="1" applyFont="1" applyBorder="1" applyAlignment="1">
      <alignment vertical="center"/>
    </xf>
    <xf numFmtId="0" fontId="2" fillId="0" borderId="2" xfId="17" applyFont="1" applyBorder="1" applyAlignment="1">
      <alignment vertical="center" wrapText="1"/>
      <protection/>
    </xf>
    <xf numFmtId="0" fontId="2" fillId="0" borderId="35" xfId="0" applyFont="1" applyBorder="1" applyAlignment="1">
      <alignment horizontal="center" vertical="center"/>
    </xf>
    <xf numFmtId="3" fontId="20" fillId="0" borderId="17" xfId="0" applyNumberFormat="1" applyFont="1" applyBorder="1" applyAlignment="1">
      <alignment vertical="center"/>
    </xf>
    <xf numFmtId="0" fontId="23" fillId="0" borderId="8" xfId="0" applyFont="1" applyBorder="1" applyAlignment="1">
      <alignment horizontal="center" vertical="center"/>
    </xf>
    <xf numFmtId="0" fontId="23" fillId="0" borderId="9" xfId="0" applyFont="1" applyBorder="1" applyAlignment="1">
      <alignment horizontal="left" vertical="center"/>
    </xf>
    <xf numFmtId="0" fontId="23" fillId="0" borderId="10" xfId="0" applyFont="1" applyBorder="1" applyAlignment="1">
      <alignment horizontal="center" vertical="center"/>
    </xf>
    <xf numFmtId="0" fontId="24" fillId="0" borderId="0" xfId="0" applyFont="1" applyAlignment="1">
      <alignment/>
    </xf>
    <xf numFmtId="0" fontId="0" fillId="0" borderId="36" xfId="0" applyBorder="1" applyAlignment="1">
      <alignment horizontal="center"/>
    </xf>
    <xf numFmtId="0" fontId="2" fillId="0" borderId="37" xfId="0" applyFont="1" applyFill="1" applyBorder="1" applyAlignment="1">
      <alignment vertical="center" wrapText="1"/>
    </xf>
    <xf numFmtId="0" fontId="0" fillId="0" borderId="37" xfId="0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38" xfId="0" applyBorder="1" applyAlignment="1">
      <alignment/>
    </xf>
    <xf numFmtId="0" fontId="25" fillId="0" borderId="39" xfId="0" applyFont="1" applyBorder="1" applyAlignment="1">
      <alignment horizontal="center"/>
    </xf>
    <xf numFmtId="0" fontId="14" fillId="0" borderId="0" xfId="0" applyFont="1" applyFill="1" applyBorder="1" applyAlignment="1">
      <alignment vertical="center" wrapText="1"/>
    </xf>
    <xf numFmtId="0" fontId="25" fillId="0" borderId="0" xfId="0" applyFont="1" applyBorder="1" applyAlignment="1">
      <alignment horizontal="center"/>
    </xf>
    <xf numFmtId="3" fontId="26" fillId="0" borderId="17" xfId="0" applyNumberFormat="1" applyFont="1" applyBorder="1" applyAlignment="1">
      <alignment horizontal="center" vertical="center"/>
    </xf>
    <xf numFmtId="164" fontId="26" fillId="0" borderId="40" xfId="17" applyNumberFormat="1" applyFont="1" applyBorder="1" applyAlignment="1">
      <alignment horizontal="center" vertical="center"/>
      <protection/>
    </xf>
    <xf numFmtId="0" fontId="25" fillId="0" borderId="0" xfId="0" applyFont="1" applyAlignment="1">
      <alignment/>
    </xf>
    <xf numFmtId="0" fontId="25" fillId="0" borderId="27" xfId="0" applyFont="1" applyBorder="1" applyAlignment="1">
      <alignment horizontal="center"/>
    </xf>
    <xf numFmtId="0" fontId="14" fillId="0" borderId="23" xfId="0" applyFont="1" applyFill="1" applyBorder="1" applyAlignment="1">
      <alignment vertical="center" wrapText="1"/>
    </xf>
    <xf numFmtId="0" fontId="25" fillId="0" borderId="23" xfId="0" applyFont="1" applyBorder="1" applyAlignment="1">
      <alignment horizontal="center"/>
    </xf>
    <xf numFmtId="3" fontId="26" fillId="0" borderId="24" xfId="0" applyNumberFormat="1" applyFont="1" applyBorder="1" applyAlignment="1">
      <alignment horizontal="center" vertical="center"/>
    </xf>
    <xf numFmtId="164" fontId="26" fillId="0" borderId="41" xfId="17" applyNumberFormat="1" applyFont="1" applyBorder="1" applyAlignment="1">
      <alignment horizontal="center" vertical="center"/>
      <protection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1" fontId="27" fillId="0" borderId="0" xfId="0" applyNumberFormat="1" applyFont="1" applyAlignment="1">
      <alignment/>
    </xf>
  </cellXfs>
  <cellStyles count="7">
    <cellStyle name="Normal" xfId="0"/>
    <cellStyle name="Comma" xfId="15"/>
    <cellStyle name="Comma [0]" xfId="16"/>
    <cellStyle name="Normalny_ARK2WYD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0"/>
  <sheetViews>
    <sheetView tabSelected="1" workbookViewId="0" topLeftCell="A34">
      <selection activeCell="A48" sqref="A48:A50"/>
    </sheetView>
  </sheetViews>
  <sheetFormatPr defaultColWidth="9.00390625" defaultRowHeight="12.75"/>
  <cols>
    <col min="1" max="1" width="7.625" style="104" customWidth="1"/>
    <col min="2" max="2" width="39.375" style="0" customWidth="1"/>
    <col min="3" max="3" width="5.875" style="105" customWidth="1"/>
    <col min="4" max="4" width="11.625" style="0" customWidth="1"/>
    <col min="5" max="5" width="11.375" style="0" customWidth="1"/>
    <col min="6" max="6" width="10.125" style="0" customWidth="1"/>
    <col min="7" max="7" width="7.25390625" style="0" customWidth="1"/>
  </cols>
  <sheetData>
    <row r="1" spans="1:6" ht="18.75">
      <c r="A1" s="1"/>
      <c r="B1" s="2"/>
      <c r="C1" s="1"/>
      <c r="D1" s="3"/>
      <c r="F1" s="4" t="s">
        <v>0</v>
      </c>
    </row>
    <row r="2" spans="1:4" ht="10.5" customHeight="1">
      <c r="A2" s="1"/>
      <c r="B2" s="2"/>
      <c r="C2" s="1"/>
      <c r="D2" s="2"/>
    </row>
    <row r="3" spans="1:7" ht="36.75" customHeight="1">
      <c r="A3" s="5" t="s">
        <v>1</v>
      </c>
      <c r="B3" s="6"/>
      <c r="C3" s="6"/>
      <c r="D3" s="7"/>
      <c r="E3" s="8"/>
      <c r="F3" s="8"/>
      <c r="G3" s="8"/>
    </row>
    <row r="4" spans="1:7" ht="18.75">
      <c r="A4" s="9" t="s">
        <v>2</v>
      </c>
      <c r="B4" s="6"/>
      <c r="C4" s="6"/>
      <c r="D4" s="7"/>
      <c r="E4" s="8"/>
      <c r="F4" s="8"/>
      <c r="G4" s="8"/>
    </row>
    <row r="5" spans="1:6" ht="12.75" customHeight="1" thickBot="1">
      <c r="A5" s="1"/>
      <c r="B5" s="2"/>
      <c r="C5" s="1"/>
      <c r="D5" s="3"/>
      <c r="F5" s="3" t="s">
        <v>3</v>
      </c>
    </row>
    <row r="6" spans="1:7" ht="50.25" customHeight="1" thickTop="1">
      <c r="A6" s="10" t="s">
        <v>4</v>
      </c>
      <c r="B6" s="11" t="s">
        <v>5</v>
      </c>
      <c r="C6" s="12" t="s">
        <v>6</v>
      </c>
      <c r="D6" s="13" t="s">
        <v>7</v>
      </c>
      <c r="E6" s="13" t="s">
        <v>8</v>
      </c>
      <c r="F6" s="14" t="s">
        <v>9</v>
      </c>
      <c r="G6" s="15" t="s">
        <v>10</v>
      </c>
    </row>
    <row r="7" spans="1:7" s="21" customFormat="1" ht="13.5" thickBot="1">
      <c r="A7" s="16">
        <v>1</v>
      </c>
      <c r="B7" s="17">
        <v>2</v>
      </c>
      <c r="C7" s="18">
        <v>3</v>
      </c>
      <c r="D7" s="19">
        <v>4</v>
      </c>
      <c r="E7" s="19">
        <v>5</v>
      </c>
      <c r="F7" s="19">
        <v>6</v>
      </c>
      <c r="G7" s="20">
        <v>7</v>
      </c>
    </row>
    <row r="8" spans="1:7" s="27" customFormat="1" ht="15.75" customHeight="1" thickBot="1" thickTop="1">
      <c r="A8" s="22"/>
      <c r="B8" s="23" t="s">
        <v>11</v>
      </c>
      <c r="C8" s="24"/>
      <c r="D8" s="25">
        <f>D10+D9</f>
        <v>2022000</v>
      </c>
      <c r="E8" s="25">
        <f>E10+E9</f>
        <v>2022000</v>
      </c>
      <c r="F8" s="25">
        <f>F10+F9</f>
        <v>1768291</v>
      </c>
      <c r="G8" s="26">
        <f aca="true" t="shared" si="0" ref="G8:G20">F8/E8*100</f>
        <v>87.45257171117706</v>
      </c>
    </row>
    <row r="9" spans="1:7" s="27" customFormat="1" ht="29.25" customHeight="1" thickTop="1">
      <c r="A9" s="28">
        <v>60004</v>
      </c>
      <c r="B9" s="29" t="s">
        <v>12</v>
      </c>
      <c r="C9" s="30">
        <v>6010</v>
      </c>
      <c r="D9" s="31">
        <v>2000000</v>
      </c>
      <c r="E9" s="31">
        <v>2000000</v>
      </c>
      <c r="F9" s="31">
        <v>1763791</v>
      </c>
      <c r="G9" s="32">
        <f>F9/E9*100</f>
        <v>88.18955000000001</v>
      </c>
    </row>
    <row r="10" spans="1:7" s="38" customFormat="1" ht="30.75" customHeight="1" thickBot="1">
      <c r="A10" s="33">
        <v>60095</v>
      </c>
      <c r="B10" s="34" t="s">
        <v>13</v>
      </c>
      <c r="C10" s="35">
        <v>6060</v>
      </c>
      <c r="D10" s="36">
        <v>22000</v>
      </c>
      <c r="E10" s="36">
        <v>22000</v>
      </c>
      <c r="F10" s="36">
        <v>4500</v>
      </c>
      <c r="G10" s="37">
        <f t="shared" si="0"/>
        <v>20.454545454545457</v>
      </c>
    </row>
    <row r="11" spans="1:7" s="38" customFormat="1" ht="15.75" customHeight="1" thickBot="1" thickTop="1">
      <c r="A11" s="22"/>
      <c r="B11" s="23" t="s">
        <v>14</v>
      </c>
      <c r="C11" s="39"/>
      <c r="D11" s="40">
        <f>D12+D13</f>
        <v>6517000</v>
      </c>
      <c r="E11" s="40">
        <f>E12+E13</f>
        <v>6517000</v>
      </c>
      <c r="F11" s="40">
        <f>F12+F13</f>
        <v>859517</v>
      </c>
      <c r="G11" s="41">
        <f t="shared" si="0"/>
        <v>13.188844560380545</v>
      </c>
    </row>
    <row r="12" spans="1:7" s="38" customFormat="1" ht="16.5" customHeight="1" thickTop="1">
      <c r="A12" s="28">
        <v>70005</v>
      </c>
      <c r="B12" s="29" t="s">
        <v>15</v>
      </c>
      <c r="C12" s="30">
        <v>6010</v>
      </c>
      <c r="D12" s="31">
        <v>1000000</v>
      </c>
      <c r="E12" s="31">
        <v>1000000</v>
      </c>
      <c r="F12" s="31">
        <v>859517</v>
      </c>
      <c r="G12" s="32">
        <f t="shared" si="0"/>
        <v>85.9517</v>
      </c>
    </row>
    <row r="13" spans="1:7" s="38" customFormat="1" ht="16.5" customHeight="1" thickBot="1">
      <c r="A13" s="33">
        <v>70095</v>
      </c>
      <c r="B13" s="42" t="s">
        <v>16</v>
      </c>
      <c r="C13" s="35">
        <v>6060</v>
      </c>
      <c r="D13" s="43">
        <v>5517000</v>
      </c>
      <c r="E13" s="43">
        <v>5517000</v>
      </c>
      <c r="F13" s="36"/>
      <c r="G13" s="37">
        <f>F13/E13*100</f>
        <v>0</v>
      </c>
    </row>
    <row r="14" spans="1:7" s="38" customFormat="1" ht="15.75" customHeight="1" thickBot="1" thickTop="1">
      <c r="A14" s="22"/>
      <c r="B14" s="23" t="s">
        <v>17</v>
      </c>
      <c r="C14" s="24"/>
      <c r="D14" s="25">
        <f>SUM(D15)</f>
        <v>8000</v>
      </c>
      <c r="E14" s="25">
        <f>SUM(E15)</f>
        <v>8000</v>
      </c>
      <c r="F14" s="25">
        <f>SUM(F15)</f>
        <v>0</v>
      </c>
      <c r="G14" s="41">
        <f t="shared" si="0"/>
        <v>0</v>
      </c>
    </row>
    <row r="15" spans="1:7" s="38" customFormat="1" ht="21" customHeight="1" thickBot="1" thickTop="1">
      <c r="A15" s="33">
        <v>71015</v>
      </c>
      <c r="B15" s="44" t="s">
        <v>18</v>
      </c>
      <c r="C15" s="45">
        <v>6060</v>
      </c>
      <c r="D15" s="36">
        <v>8000</v>
      </c>
      <c r="E15" s="36">
        <v>8000</v>
      </c>
      <c r="F15" s="36">
        <v>0</v>
      </c>
      <c r="G15" s="37">
        <f t="shared" si="0"/>
        <v>0</v>
      </c>
    </row>
    <row r="16" spans="1:7" s="27" customFormat="1" ht="17.25" customHeight="1" thickBot="1" thickTop="1">
      <c r="A16" s="22"/>
      <c r="B16" s="23" t="s">
        <v>19</v>
      </c>
      <c r="C16" s="24"/>
      <c r="D16" s="25">
        <f>SUM(D18:D20)</f>
        <v>1337000</v>
      </c>
      <c r="E16" s="25">
        <f>SUM(E18:E20)</f>
        <v>1389300</v>
      </c>
      <c r="F16" s="25">
        <f>SUM(F18:F20)</f>
        <v>244793</v>
      </c>
      <c r="G16" s="26">
        <f t="shared" si="0"/>
        <v>17.619880515367452</v>
      </c>
    </row>
    <row r="17" spans="1:7" s="27" customFormat="1" ht="13.5" customHeight="1" thickTop="1">
      <c r="A17" s="33">
        <v>75023</v>
      </c>
      <c r="B17" s="46" t="s">
        <v>20</v>
      </c>
      <c r="C17" s="47"/>
      <c r="D17" s="48"/>
      <c r="E17" s="48"/>
      <c r="F17" s="48"/>
      <c r="G17" s="49"/>
    </row>
    <row r="18" spans="1:7" s="38" customFormat="1" ht="53.25" customHeight="1">
      <c r="A18" s="50"/>
      <c r="B18" s="51" t="s">
        <v>21</v>
      </c>
      <c r="C18" s="35">
        <v>6060</v>
      </c>
      <c r="D18" s="36">
        <v>385000</v>
      </c>
      <c r="E18" s="36">
        <v>437300</v>
      </c>
      <c r="F18" s="36">
        <v>230251</v>
      </c>
      <c r="G18" s="37">
        <f t="shared" si="0"/>
        <v>52.65286988337525</v>
      </c>
    </row>
    <row r="19" spans="1:7" s="38" customFormat="1" ht="13.5" customHeight="1">
      <c r="A19" s="50"/>
      <c r="B19" s="42" t="s">
        <v>22</v>
      </c>
      <c r="C19" s="35">
        <v>6060</v>
      </c>
      <c r="D19" s="36">
        <v>120000</v>
      </c>
      <c r="E19" s="36">
        <v>120000</v>
      </c>
      <c r="F19" s="36">
        <v>0</v>
      </c>
      <c r="G19" s="37">
        <f t="shared" si="0"/>
        <v>0</v>
      </c>
    </row>
    <row r="20" spans="1:7" s="38" customFormat="1" ht="16.5" customHeight="1" thickBot="1">
      <c r="A20" s="52"/>
      <c r="B20" s="53" t="s">
        <v>23</v>
      </c>
      <c r="C20" s="54">
        <v>6060</v>
      </c>
      <c r="D20" s="55">
        <v>832000</v>
      </c>
      <c r="E20" s="55">
        <v>832000</v>
      </c>
      <c r="F20" s="55">
        <v>14542</v>
      </c>
      <c r="G20" s="37">
        <f t="shared" si="0"/>
        <v>1.7478365384615384</v>
      </c>
    </row>
    <row r="21" spans="1:7" s="38" customFormat="1" ht="20.25" customHeight="1" thickBot="1" thickTop="1">
      <c r="A21" s="22"/>
      <c r="B21" s="23" t="s">
        <v>24</v>
      </c>
      <c r="C21" s="39"/>
      <c r="D21" s="25">
        <f>D23</f>
        <v>0</v>
      </c>
      <c r="E21" s="25">
        <f>SUM(E22:E24)</f>
        <v>365100</v>
      </c>
      <c r="F21" s="25">
        <f>SUM(F22:F24)</f>
        <v>145100</v>
      </c>
      <c r="G21" s="26">
        <f>F21/E21*100</f>
        <v>39.74253629142701</v>
      </c>
    </row>
    <row r="22" spans="1:7" s="61" customFormat="1" ht="27" customHeight="1" thickTop="1">
      <c r="A22" s="56">
        <v>75405</v>
      </c>
      <c r="B22" s="57" t="s">
        <v>25</v>
      </c>
      <c r="C22" s="58">
        <v>6170</v>
      </c>
      <c r="D22" s="59"/>
      <c r="E22" s="60">
        <v>100000</v>
      </c>
      <c r="F22" s="60">
        <v>100000</v>
      </c>
      <c r="G22" s="37">
        <f>F22/E22*100</f>
        <v>100</v>
      </c>
    </row>
    <row r="23" spans="1:7" s="62" customFormat="1" ht="30.75" customHeight="1">
      <c r="A23" s="33">
        <v>75411</v>
      </c>
      <c r="B23" s="42" t="s">
        <v>26</v>
      </c>
      <c r="C23" s="35">
        <v>6220</v>
      </c>
      <c r="D23" s="36"/>
      <c r="E23" s="36">
        <v>220000</v>
      </c>
      <c r="F23" s="36">
        <v>0</v>
      </c>
      <c r="G23" s="37">
        <f>F23/E23*100</f>
        <v>0</v>
      </c>
    </row>
    <row r="24" spans="1:7" s="38" customFormat="1" ht="26.25" customHeight="1" thickBot="1">
      <c r="A24" s="63">
        <v>75411</v>
      </c>
      <c r="B24" s="53" t="s">
        <v>27</v>
      </c>
      <c r="C24" s="54">
        <v>6060</v>
      </c>
      <c r="D24" s="55"/>
      <c r="E24" s="55">
        <v>45100</v>
      </c>
      <c r="F24" s="55">
        <v>45100</v>
      </c>
      <c r="G24" s="37">
        <f>F24/E24*100</f>
        <v>100</v>
      </c>
    </row>
    <row r="25" spans="1:7" s="38" customFormat="1" ht="21" customHeight="1" thickBot="1" thickTop="1">
      <c r="A25" s="64"/>
      <c r="B25" s="23" t="s">
        <v>28</v>
      </c>
      <c r="C25" s="65"/>
      <c r="D25" s="66">
        <f>SUM(D26:D31)</f>
        <v>96500</v>
      </c>
      <c r="E25" s="66">
        <f>SUM(E26:E31)</f>
        <v>94738</v>
      </c>
      <c r="F25" s="66">
        <f>SUM(F26:F31)</f>
        <v>52002</v>
      </c>
      <c r="G25" s="26">
        <f aca="true" t="shared" si="1" ref="G25:G36">F25/E25*100</f>
        <v>54.890329118199666</v>
      </c>
    </row>
    <row r="26" spans="1:7" s="38" customFormat="1" ht="22.5" customHeight="1" thickTop="1">
      <c r="A26" s="67">
        <v>80101</v>
      </c>
      <c r="B26" s="42" t="s">
        <v>29</v>
      </c>
      <c r="C26" s="35">
        <v>6060</v>
      </c>
      <c r="D26" s="36">
        <v>24000</v>
      </c>
      <c r="E26" s="36">
        <v>20738</v>
      </c>
      <c r="F26" s="36">
        <v>16737</v>
      </c>
      <c r="G26" s="37">
        <f t="shared" si="1"/>
        <v>80.70691484231844</v>
      </c>
    </row>
    <row r="27" spans="1:7" s="38" customFormat="1" ht="24" customHeight="1">
      <c r="A27" s="67">
        <v>80104</v>
      </c>
      <c r="B27" s="42" t="s">
        <v>30</v>
      </c>
      <c r="C27" s="35">
        <v>6210</v>
      </c>
      <c r="D27" s="36"/>
      <c r="E27" s="36">
        <v>7000</v>
      </c>
      <c r="F27" s="36">
        <v>0</v>
      </c>
      <c r="G27" s="37">
        <f t="shared" si="1"/>
        <v>0</v>
      </c>
    </row>
    <row r="28" spans="1:7" s="38" customFormat="1" ht="22.5" customHeight="1">
      <c r="A28" s="67">
        <v>80110</v>
      </c>
      <c r="B28" s="42" t="s">
        <v>31</v>
      </c>
      <c r="C28" s="35">
        <v>6060</v>
      </c>
      <c r="D28" s="36">
        <v>4000</v>
      </c>
      <c r="E28" s="36">
        <v>0</v>
      </c>
      <c r="F28" s="36">
        <v>0</v>
      </c>
      <c r="G28" s="37"/>
    </row>
    <row r="29" spans="1:7" s="38" customFormat="1" ht="22.5" customHeight="1">
      <c r="A29" s="67">
        <v>80120</v>
      </c>
      <c r="B29" s="42" t="s">
        <v>32</v>
      </c>
      <c r="C29" s="35">
        <v>6060</v>
      </c>
      <c r="D29" s="36">
        <v>23400</v>
      </c>
      <c r="E29" s="36">
        <v>23400</v>
      </c>
      <c r="F29" s="36">
        <v>0</v>
      </c>
      <c r="G29" s="37">
        <f t="shared" si="1"/>
        <v>0</v>
      </c>
    </row>
    <row r="30" spans="1:7" s="38" customFormat="1" ht="22.5" customHeight="1">
      <c r="A30" s="67">
        <v>80130</v>
      </c>
      <c r="B30" s="42" t="s">
        <v>33</v>
      </c>
      <c r="C30" s="35">
        <v>6060</v>
      </c>
      <c r="D30" s="36">
        <v>38100</v>
      </c>
      <c r="E30" s="36">
        <v>32600</v>
      </c>
      <c r="F30" s="36">
        <v>24266</v>
      </c>
      <c r="G30" s="37">
        <f t="shared" si="1"/>
        <v>74.43558282208589</v>
      </c>
    </row>
    <row r="31" spans="1:7" s="38" customFormat="1" ht="22.5" customHeight="1" thickBot="1">
      <c r="A31" s="67">
        <v>80134</v>
      </c>
      <c r="B31" s="42" t="s">
        <v>34</v>
      </c>
      <c r="C31" s="35">
        <v>6060</v>
      </c>
      <c r="D31" s="36">
        <v>7000</v>
      </c>
      <c r="E31" s="36">
        <v>11000</v>
      </c>
      <c r="F31" s="36">
        <v>10999</v>
      </c>
      <c r="G31" s="37">
        <f t="shared" si="1"/>
        <v>99.99090909090908</v>
      </c>
    </row>
    <row r="32" spans="1:7" s="69" customFormat="1" ht="15.75" customHeight="1" thickBot="1" thickTop="1">
      <c r="A32" s="22"/>
      <c r="B32" s="23" t="s">
        <v>35</v>
      </c>
      <c r="C32" s="68"/>
      <c r="D32" s="25">
        <f>SUM(D33)</f>
        <v>0</v>
      </c>
      <c r="E32" s="25">
        <f>SUM(E33)</f>
        <v>500000</v>
      </c>
      <c r="F32" s="25">
        <f>SUM(F33)</f>
        <v>0</v>
      </c>
      <c r="G32" s="26">
        <f>F32/E32*100</f>
        <v>0</v>
      </c>
    </row>
    <row r="33" spans="1:7" s="38" customFormat="1" ht="27" customHeight="1" thickTop="1">
      <c r="A33" s="28">
        <v>80309</v>
      </c>
      <c r="B33" s="70" t="s">
        <v>36</v>
      </c>
      <c r="C33" s="71">
        <v>6010</v>
      </c>
      <c r="D33" s="31"/>
      <c r="E33" s="31">
        <v>500000</v>
      </c>
      <c r="F33" s="31">
        <v>0</v>
      </c>
      <c r="G33" s="32">
        <v>0</v>
      </c>
    </row>
    <row r="34" spans="1:7" s="69" customFormat="1" ht="15.75" customHeight="1" thickBot="1">
      <c r="A34" s="72"/>
      <c r="B34" s="73" t="s">
        <v>37</v>
      </c>
      <c r="C34" s="74"/>
      <c r="D34" s="75">
        <f>SUM(D35)</f>
        <v>0</v>
      </c>
      <c r="E34" s="75">
        <f>SUM(E35)</f>
        <v>7000</v>
      </c>
      <c r="F34" s="75">
        <f>SUM(F35)</f>
        <v>7000</v>
      </c>
      <c r="G34" s="76">
        <f>F34/E34*100</f>
        <v>100</v>
      </c>
    </row>
    <row r="35" spans="1:7" s="38" customFormat="1" ht="28.5" customHeight="1" thickTop="1">
      <c r="A35" s="28">
        <v>85154</v>
      </c>
      <c r="B35" s="70" t="s">
        <v>38</v>
      </c>
      <c r="C35" s="71">
        <v>6060</v>
      </c>
      <c r="D35" s="31"/>
      <c r="E35" s="31">
        <v>7000</v>
      </c>
      <c r="F35" s="31">
        <v>7000</v>
      </c>
      <c r="G35" s="32">
        <f>F35/E35*100</f>
        <v>100</v>
      </c>
    </row>
    <row r="36" spans="1:7" s="69" customFormat="1" ht="15.75" customHeight="1" thickBot="1">
      <c r="A36" s="64"/>
      <c r="B36" s="77" t="s">
        <v>39</v>
      </c>
      <c r="C36" s="78"/>
      <c r="D36" s="66">
        <f>SUM(D37:D37)</f>
        <v>150000</v>
      </c>
      <c r="E36" s="66">
        <f>SUM(E37:E37)</f>
        <v>150000</v>
      </c>
      <c r="F36" s="66">
        <f>SUM(F37:F37)</f>
        <v>65819</v>
      </c>
      <c r="G36" s="79">
        <f t="shared" si="1"/>
        <v>43.87933333333333</v>
      </c>
    </row>
    <row r="37" spans="1:7" s="38" customFormat="1" ht="41.25" customHeight="1" thickBot="1" thickTop="1">
      <c r="A37" s="33">
        <v>85219</v>
      </c>
      <c r="B37" s="42" t="s">
        <v>40</v>
      </c>
      <c r="C37" s="45">
        <v>6060</v>
      </c>
      <c r="D37" s="36">
        <v>150000</v>
      </c>
      <c r="E37" s="36">
        <v>150000</v>
      </c>
      <c r="F37" s="36">
        <v>65819</v>
      </c>
      <c r="G37" s="37">
        <f>F37/E37*100</f>
        <v>43.87933333333333</v>
      </c>
    </row>
    <row r="38" spans="1:7" s="38" customFormat="1" ht="15" customHeight="1" thickBot="1" thickTop="1">
      <c r="A38" s="22"/>
      <c r="B38" s="23" t="s">
        <v>41</v>
      </c>
      <c r="C38" s="24"/>
      <c r="D38" s="25">
        <f>SUM(D39:D39)</f>
        <v>0</v>
      </c>
      <c r="E38" s="25">
        <f>SUM(E39:E39)</f>
        <v>108000</v>
      </c>
      <c r="F38" s="25">
        <f>SUM(F39:F39)</f>
        <v>0</v>
      </c>
      <c r="G38" s="26">
        <f aca="true" t="shared" si="2" ref="G38:G43">F38/E38*100</f>
        <v>0</v>
      </c>
    </row>
    <row r="39" spans="1:7" s="38" customFormat="1" ht="25.5" customHeight="1" thickBot="1" thickTop="1">
      <c r="A39" s="33">
        <v>92106</v>
      </c>
      <c r="B39" s="42" t="s">
        <v>42</v>
      </c>
      <c r="C39" s="35">
        <v>6220</v>
      </c>
      <c r="D39" s="36"/>
      <c r="E39" s="36">
        <v>108000</v>
      </c>
      <c r="F39" s="36">
        <v>0</v>
      </c>
      <c r="G39" s="37">
        <f t="shared" si="2"/>
        <v>0</v>
      </c>
    </row>
    <row r="40" spans="1:7" s="38" customFormat="1" ht="15" customHeight="1" thickBot="1" thickTop="1">
      <c r="A40" s="22"/>
      <c r="B40" s="23" t="s">
        <v>43</v>
      </c>
      <c r="C40" s="24"/>
      <c r="D40" s="80">
        <f>SUM(D41:D42)</f>
        <v>6200000</v>
      </c>
      <c r="E40" s="25">
        <f>SUM(E41:E42)</f>
        <v>7165000</v>
      </c>
      <c r="F40" s="25">
        <f>SUM(F41:F42)</f>
        <v>3565000</v>
      </c>
      <c r="G40" s="26">
        <f>F40/E40*100</f>
        <v>49.75575715282624</v>
      </c>
    </row>
    <row r="41" spans="1:7" s="21" customFormat="1" ht="23.25" customHeight="1" thickTop="1">
      <c r="A41" s="56">
        <v>92601</v>
      </c>
      <c r="B41" s="81" t="s">
        <v>44</v>
      </c>
      <c r="C41" s="82">
        <v>6010</v>
      </c>
      <c r="D41" s="36">
        <v>6200000</v>
      </c>
      <c r="E41" s="36">
        <v>7100000</v>
      </c>
      <c r="F41" s="36">
        <v>3500000</v>
      </c>
      <c r="G41" s="37">
        <f>F41/E41*100</f>
        <v>49.29577464788733</v>
      </c>
    </row>
    <row r="42" spans="1:7" s="38" customFormat="1" ht="21.75" customHeight="1" thickBot="1">
      <c r="A42" s="33">
        <v>92195</v>
      </c>
      <c r="B42" s="42" t="s">
        <v>45</v>
      </c>
      <c r="C42" s="35">
        <v>6230</v>
      </c>
      <c r="D42" s="83"/>
      <c r="E42" s="36">
        <v>65000</v>
      </c>
      <c r="F42" s="36">
        <v>65000</v>
      </c>
      <c r="G42" s="37">
        <f>F42/E42*100</f>
        <v>100</v>
      </c>
    </row>
    <row r="43" spans="1:7" s="87" customFormat="1" ht="21.75" customHeight="1" thickBot="1" thickTop="1">
      <c r="A43" s="84"/>
      <c r="B43" s="85" t="s">
        <v>46</v>
      </c>
      <c r="C43" s="86"/>
      <c r="D43" s="80">
        <f>D40+D38+D36+D34+D32+D25+D21+D16+D14+D11+D8</f>
        <v>16330500</v>
      </c>
      <c r="E43" s="80">
        <f>E40+E38+E36+E34+E32+E25+E21+E16+E14+E11+E8</f>
        <v>18326138</v>
      </c>
      <c r="F43" s="80">
        <f>F40+F38+F36+F34+F32+F25+F21+F16+F14+F11+F8</f>
        <v>6707522</v>
      </c>
      <c r="G43" s="41">
        <f t="shared" si="2"/>
        <v>36.60084847118362</v>
      </c>
    </row>
    <row r="44" spans="1:7" ht="16.5" customHeight="1" thickTop="1">
      <c r="A44" s="88"/>
      <c r="B44" s="89" t="s">
        <v>47</v>
      </c>
      <c r="C44" s="90"/>
      <c r="D44" s="91"/>
      <c r="E44" s="91"/>
      <c r="F44" s="91"/>
      <c r="G44" s="92"/>
    </row>
    <row r="45" spans="1:7" s="98" customFormat="1" ht="23.25" customHeight="1">
      <c r="A45" s="93"/>
      <c r="B45" s="94" t="s">
        <v>48</v>
      </c>
      <c r="C45" s="95"/>
      <c r="D45" s="96">
        <f>D43-D46</f>
        <v>2613500</v>
      </c>
      <c r="E45" s="96">
        <f>E43-E46</f>
        <v>3209138</v>
      </c>
      <c r="F45" s="96">
        <f>F43-F46</f>
        <v>1443731</v>
      </c>
      <c r="G45" s="97">
        <f>F45/E45*100</f>
        <v>44.9881245368694</v>
      </c>
    </row>
    <row r="46" spans="1:7" s="98" customFormat="1" ht="23.25" customHeight="1" thickBot="1">
      <c r="A46" s="99"/>
      <c r="B46" s="100" t="s">
        <v>49</v>
      </c>
      <c r="C46" s="101"/>
      <c r="D46" s="102">
        <f>D41+D33+D13+D9</f>
        <v>13717000</v>
      </c>
      <c r="E46" s="102">
        <f>E41+E33+E13+E9</f>
        <v>15117000</v>
      </c>
      <c r="F46" s="102">
        <f>F41+F33+F13+F9</f>
        <v>5263791</v>
      </c>
      <c r="G46" s="103">
        <f>F46/E46*100</f>
        <v>34.82034133756698</v>
      </c>
    </row>
    <row r="47" ht="13.5" thickTop="1"/>
    <row r="48" ht="12.75">
      <c r="A48" s="106" t="s">
        <v>50</v>
      </c>
    </row>
    <row r="49" ht="12.75">
      <c r="A49" s="106" t="s">
        <v>51</v>
      </c>
    </row>
    <row r="50" ht="12.75">
      <c r="A50" s="106" t="s">
        <v>52</v>
      </c>
    </row>
  </sheetData>
  <printOptions horizontalCentered="1"/>
  <pageMargins left="0.27" right="0.37" top="0.984251968503937" bottom="0.72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Koszalin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Sulewska</dc:creator>
  <cp:keywords/>
  <dc:description/>
  <cp:lastModifiedBy>Sulewska</cp:lastModifiedBy>
  <cp:lastPrinted>2009-09-02T08:05:49Z</cp:lastPrinted>
  <dcterms:created xsi:type="dcterms:W3CDTF">2009-09-02T08:05:00Z</dcterms:created>
  <dcterms:modified xsi:type="dcterms:W3CDTF">2009-09-07T10:38:03Z</dcterms:modified>
  <cp:category/>
  <cp:version/>
  <cp:contentType/>
  <cp:contentStatus/>
</cp:coreProperties>
</file>