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80" windowWidth="10635" windowHeight="5640" activeTab="0"/>
  </bookViews>
  <sheets>
    <sheet name="Tabela VI" sheetId="1" r:id="rId1"/>
  </sheets>
  <definedNames/>
  <calcPr fullCalcOnLoad="1"/>
</workbook>
</file>

<file path=xl/sharedStrings.xml><?xml version="1.0" encoding="utf-8"?>
<sst xmlns="http://schemas.openxmlformats.org/spreadsheetml/2006/main" count="60" uniqueCount="59">
  <si>
    <t>TABELA VI</t>
  </si>
  <si>
    <t>WYKAZ  REMONTÓW    UJĘTYCH   W    BUDŻECIE  MIASTA   KOSZALINA  NA   2008  ROK</t>
  </si>
  <si>
    <t>w złotych</t>
  </si>
  <si>
    <t xml:space="preserve">Dział Rozdz. </t>
  </si>
  <si>
    <t>Wyszczególnienie</t>
  </si>
  <si>
    <t>OGÓŁEM</t>
  </si>
  <si>
    <t>GMINA</t>
  </si>
  <si>
    <t>POWIAT</t>
  </si>
  <si>
    <t>HANDEL</t>
  </si>
  <si>
    <t>Remont targowiska przy ul.Władysława                        IV-go</t>
  </si>
  <si>
    <t>TRANSPORT I ŁĄCZNOŚĆ</t>
  </si>
  <si>
    <t>Remonty i naprawy dróg powiatowych</t>
  </si>
  <si>
    <t xml:space="preserve">Remonty dróg gminnych </t>
  </si>
  <si>
    <t>Remont dróg wewnętrznych</t>
  </si>
  <si>
    <t xml:space="preserve">Zarząd Dróg Miejskich </t>
  </si>
  <si>
    <r>
      <t xml:space="preserve">ZDM - </t>
    </r>
    <r>
      <rPr>
        <i/>
        <sz val="10"/>
        <rFont val="Times New Roman CE"/>
        <family val="1"/>
      </rPr>
      <t>remonty samochodów, pomieszczeń i sprzętu biurowego</t>
    </r>
  </si>
  <si>
    <t>ADMINISTRACJA PUBLICZNA</t>
  </si>
  <si>
    <r>
      <t>Urząd Miejski -</t>
    </r>
    <r>
      <rPr>
        <i/>
        <sz val="10"/>
        <rFont val="Times New Roman CE"/>
        <family val="1"/>
      </rPr>
      <t xml:space="preserve">  usługi konserwacyjne i naprawcze budynku, remont toalet, schodów zewnętrznych  dyżurki Straży Miejskiej</t>
    </r>
  </si>
  <si>
    <t>OCHRONA ZDROWIA</t>
  </si>
  <si>
    <t>Izba Wytrzeźwień</t>
  </si>
  <si>
    <t>BEZPIECZEŃSTWO PUBLICZNE I OCHRONA PRZECIWPOŻAROWA</t>
  </si>
  <si>
    <t>Komendy powiatowe Państwowej Straży Pożarnej- remont budynku</t>
  </si>
  <si>
    <t>OŚWIATA I WYCHOWANIE</t>
  </si>
  <si>
    <t>Szkoły podstawowe</t>
  </si>
  <si>
    <t>Szkoły podstawowe specjalne - remonty bieżące</t>
  </si>
  <si>
    <t>Przedszkola specjalne</t>
  </si>
  <si>
    <t>Gimnazja</t>
  </si>
  <si>
    <t>Gimnazja specjalne</t>
  </si>
  <si>
    <t>Zespoły Ekonomiczno-Administracyjne Szkół</t>
  </si>
  <si>
    <t>Licea ogólnokształcące -remont sal lekcyjnych</t>
  </si>
  <si>
    <t>Licea profilowane remont sal lekcyjnych</t>
  </si>
  <si>
    <t>Szkoły zasadnicze -remont sal lekcyjnych</t>
  </si>
  <si>
    <t>Szkoły zawodowe specjalne - remonty bieżące</t>
  </si>
  <si>
    <t>Centrum Kształcenia Ustawicznego - remont szatni</t>
  </si>
  <si>
    <t>Pozostała działalność</t>
  </si>
  <si>
    <t>POMOC  SPOŁECZNA</t>
  </si>
  <si>
    <t>Remont   pomieszczeń  przy ul. Dworcowej  oraz  remont w   Rodzinnym Domu Dziecka nr 2</t>
  </si>
  <si>
    <t>Ośrodki pomocy społecznej</t>
  </si>
  <si>
    <t>Ośrodki adopcyjno-opiekuńcze</t>
  </si>
  <si>
    <t>Remonty bieżące w mieszkaniach chronionych</t>
  </si>
  <si>
    <t>Remonty bieżące w Ośrodku Adopcyjno-Opiekuńczym</t>
  </si>
  <si>
    <t>EDUKACYJNA OPIEKA WYCHOWAWCZA</t>
  </si>
  <si>
    <t>Świetlice szkolne-remonty bieżące</t>
  </si>
  <si>
    <t>Specjalne ośrodki szkolno-wychowawcze - remonty bieżące</t>
  </si>
  <si>
    <t>Placówki wychowania pozaszkolnego-Pałac Młodzieży - remonty bieżące</t>
  </si>
  <si>
    <t>Internaty i bursy szkolne - wymiana drzwi wejściowych</t>
  </si>
  <si>
    <t>Szkolne schroniska młodzieżowe -remonty bieżące</t>
  </si>
  <si>
    <t>GOSPODARKA KOMUNALNA I OCHRONA ŚRODOWISKA</t>
  </si>
  <si>
    <t xml:space="preserve">Remont wiat i słupków autobusowych </t>
  </si>
  <si>
    <t xml:space="preserve">Remont i konserwacja  oświetlenia </t>
  </si>
  <si>
    <t>Remonty placów zabaw</t>
  </si>
  <si>
    <t>Remont przejścia podziemnego</t>
  </si>
  <si>
    <t>KULTURA I OCHRONA DZIEDZICTWA NARODOWEGO</t>
  </si>
  <si>
    <t>Zakup usług konserwatorskich  dotyczących obiektów zabytkowych</t>
  </si>
  <si>
    <t>KULTURA FIZYCZNA I SPORT</t>
  </si>
  <si>
    <r>
      <t>Remonty w obiektach ZOS -</t>
    </r>
    <r>
      <rPr>
        <sz val="9"/>
        <rFont val="Times New Roman CE"/>
        <family val="1"/>
      </rPr>
      <t xml:space="preserve"> </t>
    </r>
    <r>
      <rPr>
        <i/>
        <sz val="9"/>
        <rFont val="Times New Roman CE"/>
        <family val="1"/>
      </rPr>
      <t>basen, stadion "Bałtyk", inne obiekty ZOS</t>
    </r>
  </si>
  <si>
    <t>Autor dokumentu: Dorota Kozik</t>
  </si>
  <si>
    <t>Wprowadził do BIP: Agnieszka Mioduszewska</t>
  </si>
  <si>
    <t>Data wprowadzenia do BIP: 24.12.2007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</si>
</sst>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</numFmts>
  <fonts count="20">
    <font>
      <sz val="10"/>
      <name val="Arial CE"/>
      <family val="0"/>
    </font>
    <font>
      <sz val="12"/>
      <name val="Times New Roman CE"/>
      <family val="1"/>
    </font>
    <font>
      <sz val="10"/>
      <name val="MS Sans Serif"/>
      <family val="0"/>
    </font>
    <font>
      <sz val="10"/>
      <name val="Times New Roman CE"/>
      <family val="1"/>
    </font>
    <font>
      <b/>
      <sz val="14"/>
      <name val="Times New Roman CE"/>
      <family val="1"/>
    </font>
    <font>
      <b/>
      <sz val="13"/>
      <name val="Times New Roman CE"/>
      <family val="0"/>
    </font>
    <font>
      <b/>
      <sz val="12"/>
      <name val="Times New Roman CE"/>
      <family val="0"/>
    </font>
    <font>
      <b/>
      <sz val="10"/>
      <name val="Times New Roman CE"/>
      <family val="0"/>
    </font>
    <font>
      <b/>
      <sz val="8"/>
      <name val="Times New Roman CE"/>
      <family val="1"/>
    </font>
    <font>
      <b/>
      <sz val="11"/>
      <name val="Times New Roman CE"/>
      <family val="1"/>
    </font>
    <font>
      <sz val="8"/>
      <name val="Times New Roman CE"/>
      <family val="1"/>
    </font>
    <font>
      <sz val="11"/>
      <name val="Times New Roman CE"/>
      <family val="1"/>
    </font>
    <font>
      <i/>
      <sz val="10"/>
      <name val="Times New Roman CE"/>
      <family val="1"/>
    </font>
    <font>
      <b/>
      <sz val="11"/>
      <name val="Arial CE"/>
      <family val="0"/>
    </font>
    <font>
      <sz val="9"/>
      <name val="Times New Roman CE"/>
      <family val="1"/>
    </font>
    <font>
      <i/>
      <sz val="9"/>
      <name val="Times New Roman CE"/>
      <family val="1"/>
    </font>
    <font>
      <sz val="10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4"/>
      <name val="Arial CE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17" applyFont="1" applyAlignment="1">
      <alignment vertical="center"/>
      <protection/>
    </xf>
    <xf numFmtId="0" fontId="1" fillId="0" borderId="0" xfId="17" applyFont="1" applyAlignment="1">
      <alignment vertical="center" wrapText="1"/>
      <protection/>
    </xf>
    <xf numFmtId="0" fontId="3" fillId="0" borderId="0" xfId="17" applyFont="1" applyAlignment="1">
      <alignment horizontal="center" vertical="center"/>
      <protection/>
    </xf>
    <xf numFmtId="0" fontId="3" fillId="0" borderId="0" xfId="17" applyFont="1" applyAlignment="1">
      <alignment vertical="center"/>
      <protection/>
    </xf>
    <xf numFmtId="0" fontId="4" fillId="0" borderId="0" xfId="17" applyFont="1" applyAlignment="1">
      <alignment horizontal="centerContinuous" vertical="center" wrapText="1"/>
      <protection/>
    </xf>
    <xf numFmtId="0" fontId="5" fillId="0" borderId="0" xfId="17" applyFont="1" applyAlignment="1">
      <alignment horizontal="centerContinuous" vertical="center" wrapText="1"/>
      <protection/>
    </xf>
    <xf numFmtId="0" fontId="5" fillId="0" borderId="0" xfId="17" applyFont="1" applyAlignment="1">
      <alignment horizontal="centerContinuous" vertical="center"/>
      <protection/>
    </xf>
    <xf numFmtId="0" fontId="5" fillId="0" borderId="0" xfId="17" applyFont="1" applyAlignment="1">
      <alignment vertical="center"/>
      <protection/>
    </xf>
    <xf numFmtId="0" fontId="6" fillId="0" borderId="0" xfId="17" applyFont="1" applyAlignment="1">
      <alignment horizontal="centerContinuous" vertical="center"/>
      <protection/>
    </xf>
    <xf numFmtId="0" fontId="6" fillId="0" borderId="0" xfId="17" applyFont="1" applyAlignment="1">
      <alignment horizontal="centerContinuous" vertical="center" wrapText="1"/>
      <protection/>
    </xf>
    <xf numFmtId="0" fontId="3" fillId="0" borderId="0" xfId="17" applyFont="1" applyAlignment="1">
      <alignment horizontal="centerContinuous" vertical="center"/>
      <protection/>
    </xf>
    <xf numFmtId="0" fontId="6" fillId="0" borderId="0" xfId="17" applyFont="1" applyAlignment="1">
      <alignment vertical="center"/>
      <protection/>
    </xf>
    <xf numFmtId="0" fontId="7" fillId="0" borderId="0" xfId="17" applyFont="1" applyAlignment="1">
      <alignment vertical="center"/>
      <protection/>
    </xf>
    <xf numFmtId="0" fontId="8" fillId="0" borderId="1" xfId="17" applyFont="1" applyBorder="1" applyAlignment="1">
      <alignment horizontal="center" vertical="center" wrapText="1"/>
      <protection/>
    </xf>
    <xf numFmtId="0" fontId="6" fillId="0" borderId="2" xfId="17" applyFont="1" applyBorder="1" applyAlignment="1">
      <alignment horizontal="center" vertical="center" wrapText="1"/>
      <protection/>
    </xf>
    <xf numFmtId="0" fontId="6" fillId="0" borderId="1" xfId="17" applyFont="1" applyBorder="1" applyAlignment="1">
      <alignment horizontal="center" vertical="center" wrapText="1"/>
      <protection/>
    </xf>
    <xf numFmtId="0" fontId="9" fillId="0" borderId="3" xfId="17" applyFont="1" applyBorder="1" applyAlignment="1">
      <alignment horizontal="center" vertical="center" wrapText="1"/>
      <protection/>
    </xf>
    <xf numFmtId="0" fontId="9" fillId="0" borderId="4" xfId="17" applyFont="1" applyBorder="1" applyAlignment="1">
      <alignment horizontal="center" vertical="center" wrapText="1"/>
      <protection/>
    </xf>
    <xf numFmtId="0" fontId="10" fillId="0" borderId="5" xfId="17" applyFont="1" applyBorder="1" applyAlignment="1">
      <alignment horizontal="center" vertical="center" wrapText="1"/>
      <protection/>
    </xf>
    <xf numFmtId="0" fontId="10" fillId="0" borderId="6" xfId="17" applyFont="1" applyBorder="1" applyAlignment="1">
      <alignment horizontal="center" vertical="center" wrapText="1"/>
      <protection/>
    </xf>
    <xf numFmtId="0" fontId="10" fillId="0" borderId="5" xfId="17" applyFont="1" applyBorder="1" applyAlignment="1">
      <alignment horizontal="center" vertical="center" wrapText="1"/>
      <protection/>
    </xf>
    <xf numFmtId="0" fontId="10" fillId="0" borderId="7" xfId="17" applyFont="1" applyBorder="1" applyAlignment="1">
      <alignment horizontal="center" vertical="center" wrapText="1"/>
      <protection/>
    </xf>
    <xf numFmtId="0" fontId="10" fillId="0" borderId="8" xfId="17" applyFont="1" applyBorder="1" applyAlignment="1">
      <alignment horizontal="center" vertical="center" wrapText="1"/>
      <protection/>
    </xf>
    <xf numFmtId="0" fontId="10" fillId="0" borderId="0" xfId="17" applyFont="1" applyAlignment="1">
      <alignment vertical="center"/>
      <protection/>
    </xf>
    <xf numFmtId="0" fontId="9" fillId="0" borderId="9" xfId="17" applyFont="1" applyBorder="1" applyAlignment="1">
      <alignment horizontal="center" vertical="center" wrapText="1"/>
      <protection/>
    </xf>
    <xf numFmtId="0" fontId="9" fillId="0" borderId="10" xfId="17" applyFont="1" applyBorder="1" applyAlignment="1">
      <alignment horizontal="left" vertical="center" wrapText="1"/>
      <protection/>
    </xf>
    <xf numFmtId="3" fontId="9" fillId="0" borderId="9" xfId="17" applyNumberFormat="1" applyFont="1" applyBorder="1" applyAlignment="1">
      <alignment horizontal="right" vertical="center"/>
      <protection/>
    </xf>
    <xf numFmtId="3" fontId="9" fillId="0" borderId="11" xfId="17" applyNumberFormat="1" applyFont="1" applyBorder="1" applyAlignment="1">
      <alignment horizontal="right" vertical="center" wrapText="1"/>
      <protection/>
    </xf>
    <xf numFmtId="3" fontId="11" fillId="0" borderId="12" xfId="17" applyNumberFormat="1" applyFont="1" applyBorder="1" applyAlignment="1">
      <alignment horizontal="right" vertical="center" wrapText="1"/>
      <protection/>
    </xf>
    <xf numFmtId="0" fontId="3" fillId="0" borderId="13" xfId="17" applyFont="1" applyBorder="1" applyAlignment="1">
      <alignment horizontal="center" vertical="center" wrapText="1"/>
      <protection/>
    </xf>
    <xf numFmtId="0" fontId="11" fillId="0" borderId="14" xfId="17" applyFont="1" applyBorder="1" applyAlignment="1">
      <alignment horizontal="left" vertical="center" wrapText="1"/>
      <protection/>
    </xf>
    <xf numFmtId="3" fontId="3" fillId="0" borderId="13" xfId="17" applyNumberFormat="1" applyFont="1" applyBorder="1" applyAlignment="1">
      <alignment horizontal="right" vertical="center"/>
      <protection/>
    </xf>
    <xf numFmtId="3" fontId="3" fillId="0" borderId="15" xfId="17" applyNumberFormat="1" applyFont="1" applyBorder="1" applyAlignment="1">
      <alignment horizontal="right" vertical="center" wrapText="1"/>
      <protection/>
    </xf>
    <xf numFmtId="3" fontId="3" fillId="0" borderId="16" xfId="17" applyNumberFormat="1" applyFont="1" applyBorder="1" applyAlignment="1">
      <alignment horizontal="right" vertical="center" wrapText="1"/>
      <protection/>
    </xf>
    <xf numFmtId="0" fontId="9" fillId="0" borderId="9" xfId="17" applyFont="1" applyBorder="1" applyAlignment="1">
      <alignment horizontal="center" vertical="center"/>
      <protection/>
    </xf>
    <xf numFmtId="3" fontId="9" fillId="0" borderId="11" xfId="17" applyNumberFormat="1" applyFont="1" applyBorder="1" applyAlignment="1">
      <alignment horizontal="right" vertical="center"/>
      <protection/>
    </xf>
    <xf numFmtId="3" fontId="9" fillId="0" borderId="12" xfId="17" applyNumberFormat="1" applyFont="1" applyBorder="1" applyAlignment="1">
      <alignment horizontal="right" vertical="center"/>
      <protection/>
    </xf>
    <xf numFmtId="0" fontId="9" fillId="0" borderId="0" xfId="17" applyFont="1" applyAlignment="1">
      <alignment vertical="center"/>
      <protection/>
    </xf>
    <xf numFmtId="0" fontId="3" fillId="0" borderId="13" xfId="17" applyFont="1" applyBorder="1" applyAlignment="1">
      <alignment horizontal="center" vertical="center"/>
      <protection/>
    </xf>
    <xf numFmtId="0" fontId="3" fillId="0" borderId="14" xfId="17" applyFont="1" applyBorder="1" applyAlignment="1">
      <alignment horizontal="left" vertical="center" wrapText="1"/>
      <protection/>
    </xf>
    <xf numFmtId="3" fontId="3" fillId="0" borderId="15" xfId="17" applyNumberFormat="1" applyFont="1" applyBorder="1" applyAlignment="1">
      <alignment horizontal="right" vertical="center"/>
      <protection/>
    </xf>
    <xf numFmtId="3" fontId="3" fillId="0" borderId="16" xfId="17" applyNumberFormat="1" applyFont="1" applyBorder="1" applyAlignment="1">
      <alignment horizontal="right" vertical="center"/>
      <protection/>
    </xf>
    <xf numFmtId="3" fontId="3" fillId="0" borderId="16" xfId="17" applyNumberFormat="1" applyFont="1" applyBorder="1" applyAlignment="1">
      <alignment horizontal="center" vertical="center"/>
      <protection/>
    </xf>
    <xf numFmtId="0" fontId="9" fillId="0" borderId="10" xfId="17" applyFont="1" applyBorder="1" applyAlignment="1">
      <alignment vertical="center" wrapText="1"/>
      <protection/>
    </xf>
    <xf numFmtId="3" fontId="9" fillId="0" borderId="11" xfId="17" applyNumberFormat="1" applyFont="1" applyBorder="1" applyAlignment="1">
      <alignment vertical="center"/>
      <protection/>
    </xf>
    <xf numFmtId="3" fontId="9" fillId="0" borderId="12" xfId="17" applyNumberFormat="1" applyFont="1" applyBorder="1" applyAlignment="1">
      <alignment vertical="center"/>
      <protection/>
    </xf>
    <xf numFmtId="164" fontId="9" fillId="0" borderId="0" xfId="17" applyNumberFormat="1" applyFont="1" applyBorder="1" applyAlignment="1">
      <alignment vertical="center"/>
      <protection/>
    </xf>
    <xf numFmtId="0" fontId="9" fillId="0" borderId="0" xfId="17" applyFont="1" applyBorder="1" applyAlignment="1">
      <alignment vertical="center"/>
      <protection/>
    </xf>
    <xf numFmtId="0" fontId="3" fillId="0" borderId="17" xfId="17" applyFont="1" applyBorder="1" applyAlignment="1">
      <alignment horizontal="center" vertical="center"/>
      <protection/>
    </xf>
    <xf numFmtId="0" fontId="3" fillId="0" borderId="18" xfId="17" applyFont="1" applyBorder="1" applyAlignment="1">
      <alignment vertical="center" wrapText="1"/>
      <protection/>
    </xf>
    <xf numFmtId="3" fontId="3" fillId="0" borderId="17" xfId="17" applyNumberFormat="1" applyFont="1" applyBorder="1" applyAlignment="1">
      <alignment vertical="center"/>
      <protection/>
    </xf>
    <xf numFmtId="3" fontId="3" fillId="0" borderId="19" xfId="17" applyNumberFormat="1" applyFont="1" applyBorder="1" applyAlignment="1">
      <alignment vertical="center"/>
      <protection/>
    </xf>
    <xf numFmtId="3" fontId="3" fillId="0" borderId="20" xfId="17" applyNumberFormat="1" applyFont="1" applyBorder="1" applyAlignment="1">
      <alignment vertical="center"/>
      <protection/>
    </xf>
    <xf numFmtId="164" fontId="3" fillId="0" borderId="0" xfId="17" applyNumberFormat="1" applyFont="1" applyBorder="1" applyAlignment="1">
      <alignment vertical="center"/>
      <protection/>
    </xf>
    <xf numFmtId="0" fontId="3" fillId="0" borderId="0" xfId="17" applyFont="1" applyBorder="1" applyAlignment="1">
      <alignment vertical="center"/>
      <protection/>
    </xf>
    <xf numFmtId="3" fontId="9" fillId="0" borderId="9" xfId="17" applyNumberFormat="1" applyFont="1" applyBorder="1" applyAlignment="1">
      <alignment vertical="center"/>
      <protection/>
    </xf>
    <xf numFmtId="3" fontId="9" fillId="0" borderId="21" xfId="17" applyNumberFormat="1" applyFont="1" applyBorder="1" applyAlignment="1">
      <alignment vertical="center"/>
      <protection/>
    </xf>
    <xf numFmtId="0" fontId="3" fillId="0" borderId="17" xfId="17" applyFont="1" applyBorder="1" applyAlignment="1">
      <alignment horizontal="center" vertical="center"/>
      <protection/>
    </xf>
    <xf numFmtId="3" fontId="3" fillId="0" borderId="22" xfId="17" applyNumberFormat="1" applyFont="1" applyBorder="1" applyAlignment="1">
      <alignment vertical="center"/>
      <protection/>
    </xf>
    <xf numFmtId="0" fontId="3" fillId="0" borderId="14" xfId="17" applyFont="1" applyBorder="1" applyAlignment="1">
      <alignment vertical="center" wrapText="1"/>
      <protection/>
    </xf>
    <xf numFmtId="3" fontId="3" fillId="0" borderId="13" xfId="17" applyNumberFormat="1" applyFont="1" applyBorder="1" applyAlignment="1">
      <alignment vertical="center"/>
      <protection/>
    </xf>
    <xf numFmtId="3" fontId="3" fillId="0" borderId="15" xfId="17" applyNumberFormat="1" applyFont="1" applyBorder="1" applyAlignment="1">
      <alignment vertical="center"/>
      <protection/>
    </xf>
    <xf numFmtId="3" fontId="3" fillId="0" borderId="16" xfId="17" applyNumberFormat="1" applyFont="1" applyBorder="1" applyAlignment="1">
      <alignment vertical="center"/>
      <protection/>
    </xf>
    <xf numFmtId="3" fontId="9" fillId="0" borderId="10" xfId="17" applyNumberFormat="1" applyFont="1" applyBorder="1" applyAlignment="1">
      <alignment vertical="center"/>
      <protection/>
    </xf>
    <xf numFmtId="0" fontId="3" fillId="0" borderId="23" xfId="17" applyFont="1" applyBorder="1" applyAlignment="1">
      <alignment horizontal="center" vertical="center"/>
      <protection/>
    </xf>
    <xf numFmtId="0" fontId="3" fillId="0" borderId="20" xfId="17" applyFont="1" applyBorder="1" applyAlignment="1">
      <alignment vertical="center" wrapText="1"/>
      <protection/>
    </xf>
    <xf numFmtId="3" fontId="3" fillId="0" borderId="23" xfId="17" applyNumberFormat="1" applyFont="1" applyBorder="1" applyAlignment="1">
      <alignment horizontal="right" vertical="center"/>
      <protection/>
    </xf>
    <xf numFmtId="3" fontId="3" fillId="0" borderId="24" xfId="17" applyNumberFormat="1" applyFont="1" applyBorder="1" applyAlignment="1">
      <alignment vertical="center"/>
      <protection/>
    </xf>
    <xf numFmtId="3" fontId="3" fillId="0" borderId="25" xfId="17" applyNumberFormat="1" applyFont="1" applyBorder="1" applyAlignment="1">
      <alignment horizontal="right" vertical="center"/>
      <protection/>
    </xf>
    <xf numFmtId="3" fontId="9" fillId="0" borderId="11" xfId="17" applyNumberFormat="1" applyFont="1" applyBorder="1" applyAlignment="1">
      <alignment vertical="center"/>
      <protection/>
    </xf>
    <xf numFmtId="3" fontId="9" fillId="0" borderId="12" xfId="17" applyNumberFormat="1" applyFont="1" applyBorder="1" applyAlignment="1">
      <alignment vertical="center"/>
      <protection/>
    </xf>
    <xf numFmtId="0" fontId="13" fillId="0" borderId="0" xfId="0" applyFont="1" applyAlignment="1">
      <alignment vertical="center"/>
    </xf>
    <xf numFmtId="3" fontId="3" fillId="0" borderId="23" xfId="17" applyNumberFormat="1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3" fillId="0" borderId="26" xfId="17" applyFont="1" applyBorder="1" applyAlignment="1">
      <alignment horizontal="center" vertical="center"/>
      <protection/>
    </xf>
    <xf numFmtId="0" fontId="3" fillId="0" borderId="27" xfId="17" applyFont="1" applyBorder="1" applyAlignment="1">
      <alignment vertical="center" wrapText="1"/>
      <protection/>
    </xf>
    <xf numFmtId="3" fontId="3" fillId="0" borderId="26" xfId="17" applyNumberFormat="1" applyFont="1" applyBorder="1" applyAlignment="1">
      <alignment vertical="center"/>
      <protection/>
    </xf>
    <xf numFmtId="3" fontId="3" fillId="0" borderId="28" xfId="17" applyNumberFormat="1" applyFont="1" applyBorder="1" applyAlignment="1">
      <alignment vertical="center"/>
      <protection/>
    </xf>
    <xf numFmtId="3" fontId="3" fillId="0" borderId="29" xfId="17" applyNumberFormat="1" applyFont="1" applyBorder="1" applyAlignment="1">
      <alignment vertical="center"/>
      <protection/>
    </xf>
    <xf numFmtId="0" fontId="3" fillId="0" borderId="25" xfId="17" applyFont="1" applyBorder="1" applyAlignment="1">
      <alignment horizontal="center" vertical="center"/>
      <protection/>
    </xf>
    <xf numFmtId="0" fontId="3" fillId="0" borderId="30" xfId="17" applyFont="1" applyBorder="1" applyAlignment="1">
      <alignment vertical="center" wrapText="1"/>
      <protection/>
    </xf>
    <xf numFmtId="3" fontId="3" fillId="0" borderId="25" xfId="17" applyNumberFormat="1" applyFont="1" applyBorder="1" applyAlignment="1">
      <alignment vertical="center"/>
      <protection/>
    </xf>
    <xf numFmtId="3" fontId="3" fillId="0" borderId="31" xfId="17" applyNumberFormat="1" applyFont="1" applyBorder="1" applyAlignment="1">
      <alignment vertical="center"/>
      <protection/>
    </xf>
    <xf numFmtId="3" fontId="3" fillId="0" borderId="21" xfId="17" applyNumberFormat="1" applyFont="1" applyBorder="1" applyAlignment="1">
      <alignment vertical="center"/>
      <protection/>
    </xf>
    <xf numFmtId="0" fontId="3" fillId="0" borderId="0" xfId="17" applyFont="1" applyBorder="1" applyAlignment="1">
      <alignment vertical="center"/>
      <protection/>
    </xf>
    <xf numFmtId="3" fontId="3" fillId="0" borderId="32" xfId="17" applyNumberFormat="1" applyFont="1" applyBorder="1" applyAlignment="1">
      <alignment vertical="center"/>
      <protection/>
    </xf>
    <xf numFmtId="0" fontId="7" fillId="0" borderId="0" xfId="17" applyFont="1" applyBorder="1" applyAlignment="1">
      <alignment vertical="center"/>
      <protection/>
    </xf>
    <xf numFmtId="0" fontId="7" fillId="0" borderId="0" xfId="17" applyFont="1" applyAlignment="1">
      <alignment vertical="center"/>
      <protection/>
    </xf>
    <xf numFmtId="0" fontId="6" fillId="0" borderId="33" xfId="17" applyFont="1" applyBorder="1" applyAlignment="1">
      <alignment horizontal="center" vertical="center"/>
      <protection/>
    </xf>
    <xf numFmtId="0" fontId="6" fillId="0" borderId="12" xfId="17" applyFont="1" applyBorder="1" applyAlignment="1">
      <alignment vertical="center" wrapText="1"/>
      <protection/>
    </xf>
    <xf numFmtId="3" fontId="6" fillId="0" borderId="11" xfId="17" applyNumberFormat="1" applyFont="1" applyBorder="1" applyAlignment="1">
      <alignment vertical="center"/>
      <protection/>
    </xf>
    <xf numFmtId="3" fontId="6" fillId="0" borderId="10" xfId="17" applyNumberFormat="1" applyFont="1" applyBorder="1" applyAlignment="1">
      <alignment vertical="center"/>
      <protection/>
    </xf>
    <xf numFmtId="0" fontId="6" fillId="0" borderId="0" xfId="17" applyFont="1" applyBorder="1" applyAlignment="1">
      <alignment vertical="center"/>
      <protection/>
    </xf>
    <xf numFmtId="0" fontId="6" fillId="0" borderId="0" xfId="17" applyFont="1" applyAlignment="1">
      <alignment vertical="center"/>
      <protection/>
    </xf>
    <xf numFmtId="0" fontId="16" fillId="0" borderId="0" xfId="0" applyFont="1" applyAlignment="1">
      <alignment/>
    </xf>
    <xf numFmtId="0" fontId="3" fillId="0" borderId="0" xfId="0" applyFont="1" applyAlignment="1">
      <alignment vertical="center"/>
    </xf>
    <xf numFmtId="165" fontId="17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8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165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19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Normalny_ARK2WYD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A58"/>
  <sheetViews>
    <sheetView tabSelected="1" workbookViewId="0" topLeftCell="A46">
      <selection activeCell="A56" sqref="A56:IV58"/>
    </sheetView>
  </sheetViews>
  <sheetFormatPr defaultColWidth="9.00390625" defaultRowHeight="12.75"/>
  <cols>
    <col min="1" max="1" width="6.625" style="1" customWidth="1"/>
    <col min="2" max="2" width="37.25390625" style="2" customWidth="1"/>
    <col min="3" max="3" width="11.00390625" style="1" customWidth="1"/>
    <col min="4" max="4" width="10.875" style="1" customWidth="1"/>
    <col min="5" max="5" width="10.625" style="1" customWidth="1"/>
    <col min="6" max="235" width="10.00390625" style="1" customWidth="1"/>
    <col min="236" max="16384" width="10.00390625" style="4" customWidth="1"/>
  </cols>
  <sheetData>
    <row r="1" ht="15.75">
      <c r="E1" s="3" t="s">
        <v>0</v>
      </c>
    </row>
    <row r="2" spans="1:5" s="8" customFormat="1" ht="34.5" customHeight="1">
      <c r="A2" s="5" t="s">
        <v>1</v>
      </c>
      <c r="B2" s="6"/>
      <c r="C2" s="7"/>
      <c r="D2" s="7"/>
      <c r="E2" s="7"/>
    </row>
    <row r="3" spans="1:235" s="13" customFormat="1" ht="13.5" customHeight="1" thickBot="1">
      <c r="A3" s="9"/>
      <c r="B3" s="10"/>
      <c r="C3" s="9"/>
      <c r="D3" s="9"/>
      <c r="E3" s="11" t="s">
        <v>2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</row>
    <row r="4" spans="1:5" ht="47.25" customHeight="1" thickTop="1">
      <c r="A4" s="14" t="s">
        <v>3</v>
      </c>
      <c r="B4" s="15" t="s">
        <v>4</v>
      </c>
      <c r="C4" s="16" t="s">
        <v>5</v>
      </c>
      <c r="D4" s="17" t="s">
        <v>6</v>
      </c>
      <c r="E4" s="18" t="s">
        <v>7</v>
      </c>
    </row>
    <row r="5" spans="1:5" s="24" customFormat="1" ht="12.75" customHeight="1" thickBot="1">
      <c r="A5" s="19">
        <v>1</v>
      </c>
      <c r="B5" s="20">
        <v>2</v>
      </c>
      <c r="C5" s="21">
        <v>3</v>
      </c>
      <c r="D5" s="22">
        <v>4</v>
      </c>
      <c r="E5" s="23">
        <v>5</v>
      </c>
    </row>
    <row r="6" spans="1:5" s="24" customFormat="1" ht="19.5" customHeight="1" thickBot="1" thickTop="1">
      <c r="A6" s="25">
        <v>500</v>
      </c>
      <c r="B6" s="26" t="s">
        <v>8</v>
      </c>
      <c r="C6" s="27">
        <f>D6+E6</f>
        <v>25000</v>
      </c>
      <c r="D6" s="28">
        <f>D7</f>
        <v>25000</v>
      </c>
      <c r="E6" s="29"/>
    </row>
    <row r="7" spans="1:5" s="24" customFormat="1" ht="27" customHeight="1" thickBot="1" thickTop="1">
      <c r="A7" s="30">
        <v>50095</v>
      </c>
      <c r="B7" s="31" t="s">
        <v>9</v>
      </c>
      <c r="C7" s="32">
        <f>SUM(D7:E7)</f>
        <v>25000</v>
      </c>
      <c r="D7" s="33">
        <v>25000</v>
      </c>
      <c r="E7" s="34"/>
    </row>
    <row r="8" spans="1:5" s="38" customFormat="1" ht="15.75" thickBot="1" thickTop="1">
      <c r="A8" s="35">
        <v>600</v>
      </c>
      <c r="B8" s="26" t="s">
        <v>10</v>
      </c>
      <c r="C8" s="27">
        <f>D8+E8</f>
        <v>2206200</v>
      </c>
      <c r="D8" s="36">
        <f>SUM(D10:D13)</f>
        <v>1556200</v>
      </c>
      <c r="E8" s="37">
        <f>SUM(E9:E12)</f>
        <v>650000</v>
      </c>
    </row>
    <row r="9" spans="1:5" s="38" customFormat="1" ht="15" thickTop="1">
      <c r="A9" s="39">
        <v>60015</v>
      </c>
      <c r="B9" s="40" t="s">
        <v>11</v>
      </c>
      <c r="C9" s="32">
        <f>SUM(D9:E9)</f>
        <v>650000</v>
      </c>
      <c r="D9" s="41"/>
      <c r="E9" s="42">
        <v>650000</v>
      </c>
    </row>
    <row r="10" spans="1:5" s="24" customFormat="1" ht="15" customHeight="1">
      <c r="A10" s="39">
        <v>60016</v>
      </c>
      <c r="B10" s="40" t="s">
        <v>12</v>
      </c>
      <c r="C10" s="32">
        <f>SUM(D10:E10)</f>
        <v>700000</v>
      </c>
      <c r="D10" s="41">
        <v>700000</v>
      </c>
      <c r="E10" s="43"/>
    </row>
    <row r="11" spans="1:5" s="24" customFormat="1" ht="15" customHeight="1">
      <c r="A11" s="39">
        <v>60017</v>
      </c>
      <c r="B11" s="40" t="s">
        <v>13</v>
      </c>
      <c r="C11" s="32">
        <f>SUM(D11:E11)</f>
        <v>818200</v>
      </c>
      <c r="D11" s="41">
        <v>818200</v>
      </c>
      <c r="E11" s="43"/>
    </row>
    <row r="12" spans="1:5" s="24" customFormat="1" ht="12.75" hidden="1">
      <c r="A12" s="39">
        <v>60095</v>
      </c>
      <c r="B12" s="40" t="s">
        <v>14</v>
      </c>
      <c r="C12" s="32">
        <f>SUM(D12:E12)</f>
        <v>0</v>
      </c>
      <c r="D12" s="41">
        <v>0</v>
      </c>
      <c r="E12" s="43"/>
    </row>
    <row r="13" spans="1:5" s="24" customFormat="1" ht="26.25" thickBot="1">
      <c r="A13" s="39">
        <v>60095</v>
      </c>
      <c r="B13" s="40" t="s">
        <v>15</v>
      </c>
      <c r="C13" s="32">
        <f>SUM(D13:E13)</f>
        <v>38000</v>
      </c>
      <c r="D13" s="41">
        <v>38000</v>
      </c>
      <c r="E13" s="43"/>
    </row>
    <row r="14" spans="1:19" s="38" customFormat="1" ht="15.75" thickBot="1" thickTop="1">
      <c r="A14" s="35">
        <v>750</v>
      </c>
      <c r="B14" s="44" t="s">
        <v>16</v>
      </c>
      <c r="C14" s="27">
        <f>D14+E14</f>
        <v>455000</v>
      </c>
      <c r="D14" s="45">
        <f>D15</f>
        <v>455000</v>
      </c>
      <c r="E14" s="46"/>
      <c r="F14" s="47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</row>
    <row r="15" spans="1:235" ht="44.25" customHeight="1" thickBot="1" thickTop="1">
      <c r="A15" s="49">
        <v>75023</v>
      </c>
      <c r="B15" s="50" t="s">
        <v>17</v>
      </c>
      <c r="C15" s="51">
        <f>SUM(D15:E15)</f>
        <v>455000</v>
      </c>
      <c r="D15" s="52">
        <v>455000</v>
      </c>
      <c r="E15" s="53"/>
      <c r="F15" s="54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</row>
    <row r="16" spans="1:5" s="38" customFormat="1" ht="15.75" hidden="1" thickBot="1" thickTop="1">
      <c r="A16" s="35">
        <v>851</v>
      </c>
      <c r="B16" s="44" t="s">
        <v>18</v>
      </c>
      <c r="C16" s="56">
        <f>SUM(C17)</f>
        <v>0</v>
      </c>
      <c r="D16" s="45">
        <f>SUM(D17)</f>
        <v>0</v>
      </c>
      <c r="E16" s="57"/>
    </row>
    <row r="17" spans="1:235" ht="14.25" hidden="1" thickBot="1" thickTop="1">
      <c r="A17" s="58">
        <v>85158</v>
      </c>
      <c r="B17" s="50" t="s">
        <v>19</v>
      </c>
      <c r="C17" s="51">
        <f>SUM(D17:E17)</f>
        <v>0</v>
      </c>
      <c r="D17" s="52">
        <v>0</v>
      </c>
      <c r="E17" s="59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</row>
    <row r="18" spans="1:235" ht="30" thickBot="1" thickTop="1">
      <c r="A18" s="35">
        <v>754</v>
      </c>
      <c r="B18" s="44" t="s">
        <v>20</v>
      </c>
      <c r="C18" s="56">
        <f>E18</f>
        <v>30000</v>
      </c>
      <c r="D18" s="45"/>
      <c r="E18" s="46">
        <f>E19</f>
        <v>30000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</row>
    <row r="19" spans="1:235" ht="27" thickBot="1" thickTop="1">
      <c r="A19" s="39">
        <v>75411</v>
      </c>
      <c r="B19" s="60" t="s">
        <v>21</v>
      </c>
      <c r="C19" s="61"/>
      <c r="D19" s="62"/>
      <c r="E19" s="63">
        <v>30000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</row>
    <row r="20" spans="1:235" ht="15.75" thickBot="1" thickTop="1">
      <c r="A20" s="35">
        <v>801</v>
      </c>
      <c r="B20" s="44" t="s">
        <v>22</v>
      </c>
      <c r="C20" s="27">
        <f>D20+E20</f>
        <v>491800</v>
      </c>
      <c r="D20" s="45">
        <f>SUM(D21:D32)</f>
        <v>391300</v>
      </c>
      <c r="E20" s="64">
        <f>SUM(E21:E31)</f>
        <v>100500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</row>
    <row r="21" spans="1:235" ht="13.5" thickTop="1">
      <c r="A21" s="65">
        <v>80101</v>
      </c>
      <c r="B21" s="66" t="s">
        <v>23</v>
      </c>
      <c r="C21" s="67">
        <f aca="true" t="shared" si="0" ref="C21:C32">D21+E21</f>
        <v>49800</v>
      </c>
      <c r="D21" s="68">
        <v>49800</v>
      </c>
      <c r="E21" s="59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</row>
    <row r="22" spans="1:235" ht="16.5" customHeight="1">
      <c r="A22" s="39">
        <v>80102</v>
      </c>
      <c r="B22" s="60" t="s">
        <v>24</v>
      </c>
      <c r="C22" s="32">
        <f t="shared" si="0"/>
        <v>3800</v>
      </c>
      <c r="D22" s="62"/>
      <c r="E22" s="63">
        <v>3800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</row>
    <row r="23" spans="1:235" ht="12.75">
      <c r="A23" s="39">
        <v>80105</v>
      </c>
      <c r="B23" s="60" t="s">
        <v>25</v>
      </c>
      <c r="C23" s="32">
        <f t="shared" si="0"/>
        <v>2000</v>
      </c>
      <c r="D23" s="62"/>
      <c r="E23" s="63">
        <v>2000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</row>
    <row r="24" spans="1:235" ht="12.75">
      <c r="A24" s="39">
        <v>80110</v>
      </c>
      <c r="B24" s="60" t="s">
        <v>26</v>
      </c>
      <c r="C24" s="32">
        <f t="shared" si="0"/>
        <v>34500</v>
      </c>
      <c r="D24" s="62">
        <v>34500</v>
      </c>
      <c r="E24" s="6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</row>
    <row r="25" spans="1:235" ht="12.75">
      <c r="A25" s="39">
        <v>80111</v>
      </c>
      <c r="B25" s="60" t="s">
        <v>27</v>
      </c>
      <c r="C25" s="32">
        <f t="shared" si="0"/>
        <v>3900</v>
      </c>
      <c r="D25" s="62"/>
      <c r="E25" s="63">
        <v>3900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</row>
    <row r="26" spans="1:235" ht="12.75">
      <c r="A26" s="39">
        <v>80114</v>
      </c>
      <c r="B26" s="60" t="s">
        <v>28</v>
      </c>
      <c r="C26" s="32">
        <f t="shared" si="0"/>
        <v>300000</v>
      </c>
      <c r="D26" s="62">
        <v>300000</v>
      </c>
      <c r="E26" s="6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</row>
    <row r="27" spans="1:235" ht="12.75">
      <c r="A27" s="39">
        <v>80120</v>
      </c>
      <c r="B27" s="60" t="s">
        <v>29</v>
      </c>
      <c r="C27" s="32">
        <f t="shared" si="0"/>
        <v>29000</v>
      </c>
      <c r="D27" s="62"/>
      <c r="E27" s="63">
        <v>29000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</row>
    <row r="28" spans="1:235" ht="12.75">
      <c r="A28" s="39">
        <v>80123</v>
      </c>
      <c r="B28" s="60" t="s">
        <v>30</v>
      </c>
      <c r="C28" s="32">
        <f t="shared" si="0"/>
        <v>4400</v>
      </c>
      <c r="D28" s="62"/>
      <c r="E28" s="63">
        <v>4400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</row>
    <row r="29" spans="1:235" ht="12.75">
      <c r="A29" s="39">
        <v>80130</v>
      </c>
      <c r="B29" s="60" t="s">
        <v>31</v>
      </c>
      <c r="C29" s="32">
        <f t="shared" si="0"/>
        <v>46000</v>
      </c>
      <c r="D29" s="62"/>
      <c r="E29" s="63">
        <v>46000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</row>
    <row r="30" spans="1:235" ht="12.75">
      <c r="A30" s="39">
        <v>80134</v>
      </c>
      <c r="B30" s="60" t="s">
        <v>32</v>
      </c>
      <c r="C30" s="32">
        <f t="shared" si="0"/>
        <v>1400</v>
      </c>
      <c r="D30" s="62"/>
      <c r="E30" s="63">
        <v>1400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</row>
    <row r="31" spans="1:235" ht="25.5">
      <c r="A31" s="39">
        <v>80140</v>
      </c>
      <c r="B31" s="60" t="s">
        <v>33</v>
      </c>
      <c r="C31" s="32">
        <f t="shared" si="0"/>
        <v>10000</v>
      </c>
      <c r="D31" s="62"/>
      <c r="E31" s="63">
        <v>10000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</row>
    <row r="32" spans="1:235" ht="13.5" thickBot="1">
      <c r="A32" s="39">
        <v>80195</v>
      </c>
      <c r="B32" s="60" t="s">
        <v>34</v>
      </c>
      <c r="C32" s="69">
        <f t="shared" si="0"/>
        <v>7000</v>
      </c>
      <c r="D32" s="62">
        <v>7000</v>
      </c>
      <c r="E32" s="6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</row>
    <row r="33" spans="1:5" s="72" customFormat="1" ht="16.5" thickBot="1" thickTop="1">
      <c r="A33" s="35">
        <v>852</v>
      </c>
      <c r="B33" s="44" t="s">
        <v>35</v>
      </c>
      <c r="C33" s="56">
        <f>SUM(D33:E33)</f>
        <v>136490</v>
      </c>
      <c r="D33" s="70">
        <f>SUM(D34:D37)</f>
        <v>134000</v>
      </c>
      <c r="E33" s="71">
        <f>SUM(E34:E38)</f>
        <v>2490</v>
      </c>
    </row>
    <row r="34" spans="1:5" s="72" customFormat="1" ht="27.75" customHeight="1" thickTop="1">
      <c r="A34" s="65">
        <v>85201</v>
      </c>
      <c r="B34" s="66" t="s">
        <v>36</v>
      </c>
      <c r="C34" s="73">
        <f>SUM(D34:E34)</f>
        <v>62000</v>
      </c>
      <c r="D34" s="68">
        <v>60000</v>
      </c>
      <c r="E34" s="59">
        <v>2000</v>
      </c>
    </row>
    <row r="35" spans="1:5" s="74" customFormat="1" ht="15" customHeight="1">
      <c r="A35" s="39">
        <v>85219</v>
      </c>
      <c r="B35" s="60" t="s">
        <v>37</v>
      </c>
      <c r="C35" s="61">
        <f>SUM(D35:E35)</f>
        <v>70000</v>
      </c>
      <c r="D35" s="62">
        <v>70000</v>
      </c>
      <c r="E35" s="63"/>
    </row>
    <row r="36" spans="1:5" s="74" customFormat="1" ht="15.75" customHeight="1" hidden="1">
      <c r="A36" s="39">
        <v>85226</v>
      </c>
      <c r="B36" s="60" t="s">
        <v>38</v>
      </c>
      <c r="C36" s="61">
        <f>D36+E36</f>
        <v>0</v>
      </c>
      <c r="D36" s="62"/>
      <c r="E36" s="63">
        <v>0</v>
      </c>
    </row>
    <row r="37" spans="1:5" s="74" customFormat="1" ht="17.25" customHeight="1">
      <c r="A37" s="39">
        <v>85220</v>
      </c>
      <c r="B37" s="60" t="s">
        <v>39</v>
      </c>
      <c r="C37" s="61">
        <f>SUM(D37:E37)</f>
        <v>4000</v>
      </c>
      <c r="D37" s="62">
        <v>4000</v>
      </c>
      <c r="E37" s="63"/>
    </row>
    <row r="38" spans="1:5" s="74" customFormat="1" ht="27" customHeight="1" thickBot="1">
      <c r="A38" s="39">
        <v>85226</v>
      </c>
      <c r="B38" s="60" t="s">
        <v>40</v>
      </c>
      <c r="C38" s="61">
        <f>SUM(D38:E38)</f>
        <v>490</v>
      </c>
      <c r="D38" s="62"/>
      <c r="E38" s="63">
        <v>490</v>
      </c>
    </row>
    <row r="39" spans="1:5" s="74" customFormat="1" ht="29.25" customHeight="1" thickBot="1" thickTop="1">
      <c r="A39" s="35">
        <v>854</v>
      </c>
      <c r="B39" s="44" t="s">
        <v>41</v>
      </c>
      <c r="C39" s="56">
        <f aca="true" t="shared" si="1" ref="C39:C44">D39+E39</f>
        <v>33500</v>
      </c>
      <c r="D39" s="45">
        <f>SUM(D41:D44)</f>
        <v>3200</v>
      </c>
      <c r="E39" s="64">
        <f>SUM(E40:E44)</f>
        <v>30300</v>
      </c>
    </row>
    <row r="40" spans="1:5" s="74" customFormat="1" ht="14.25" customHeight="1" thickTop="1">
      <c r="A40" s="65">
        <v>85401</v>
      </c>
      <c r="B40" s="66" t="s">
        <v>42</v>
      </c>
      <c r="C40" s="73">
        <f t="shared" si="1"/>
        <v>300</v>
      </c>
      <c r="D40" s="68"/>
      <c r="E40" s="59">
        <v>300</v>
      </c>
    </row>
    <row r="41" spans="1:5" s="74" customFormat="1" ht="27.75" customHeight="1">
      <c r="A41" s="39">
        <v>85403</v>
      </c>
      <c r="B41" s="60" t="s">
        <v>43</v>
      </c>
      <c r="C41" s="61">
        <f t="shared" si="1"/>
        <v>8000</v>
      </c>
      <c r="D41" s="62"/>
      <c r="E41" s="63">
        <v>8000</v>
      </c>
    </row>
    <row r="42" spans="1:5" s="74" customFormat="1" ht="27.75" customHeight="1">
      <c r="A42" s="75">
        <v>85407</v>
      </c>
      <c r="B42" s="76" t="s">
        <v>44</v>
      </c>
      <c r="C42" s="77">
        <f t="shared" si="1"/>
        <v>4000</v>
      </c>
      <c r="D42" s="78"/>
      <c r="E42" s="79">
        <v>4000</v>
      </c>
    </row>
    <row r="43" spans="1:5" s="74" customFormat="1" ht="24.75" customHeight="1">
      <c r="A43" s="39">
        <v>85410</v>
      </c>
      <c r="B43" s="60" t="s">
        <v>45</v>
      </c>
      <c r="C43" s="61">
        <f t="shared" si="1"/>
        <v>18000</v>
      </c>
      <c r="D43" s="62"/>
      <c r="E43" s="63">
        <v>18000</v>
      </c>
    </row>
    <row r="44" spans="1:5" s="74" customFormat="1" ht="27" customHeight="1" thickBot="1">
      <c r="A44" s="80">
        <v>85417</v>
      </c>
      <c r="B44" s="81" t="s">
        <v>46</v>
      </c>
      <c r="C44" s="82">
        <f t="shared" si="1"/>
        <v>3200</v>
      </c>
      <c r="D44" s="83">
        <v>3200</v>
      </c>
      <c r="E44" s="84"/>
    </row>
    <row r="45" spans="1:5" s="38" customFormat="1" ht="30" thickBot="1" thickTop="1">
      <c r="A45" s="35">
        <v>900</v>
      </c>
      <c r="B45" s="44" t="s">
        <v>47</v>
      </c>
      <c r="C45" s="56">
        <f>SUM(C46:C49)</f>
        <v>2011900</v>
      </c>
      <c r="D45" s="45">
        <f>SUM(D47:D49)</f>
        <v>1391900</v>
      </c>
      <c r="E45" s="64">
        <f>SUM(E46:E48)</f>
        <v>620000</v>
      </c>
    </row>
    <row r="46" spans="1:5" s="38" customFormat="1" ht="15" thickTop="1">
      <c r="A46" s="65">
        <v>90003</v>
      </c>
      <c r="B46" s="66" t="s">
        <v>48</v>
      </c>
      <c r="C46" s="61">
        <f>SUM(D46:E46)</f>
        <v>150000</v>
      </c>
      <c r="D46" s="68"/>
      <c r="E46" s="53">
        <v>150000</v>
      </c>
    </row>
    <row r="47" spans="1:5" s="85" customFormat="1" ht="16.5" customHeight="1">
      <c r="A47" s="39">
        <v>90015</v>
      </c>
      <c r="B47" s="60" t="s">
        <v>49</v>
      </c>
      <c r="C47" s="61">
        <f>SUM(D47:E47)</f>
        <v>1230000</v>
      </c>
      <c r="D47" s="62">
        <v>760000</v>
      </c>
      <c r="E47" s="63">
        <v>470000</v>
      </c>
    </row>
    <row r="48" spans="1:5" s="85" customFormat="1" ht="12.75">
      <c r="A48" s="39">
        <v>90095</v>
      </c>
      <c r="B48" s="60" t="s">
        <v>50</v>
      </c>
      <c r="C48" s="61">
        <f>SUM(D48:E48)</f>
        <v>571900</v>
      </c>
      <c r="D48" s="62">
        <v>571900</v>
      </c>
      <c r="E48" s="63"/>
    </row>
    <row r="49" spans="1:5" s="85" customFormat="1" ht="13.5" thickBot="1">
      <c r="A49" s="39">
        <v>90095</v>
      </c>
      <c r="B49" s="60" t="s">
        <v>51</v>
      </c>
      <c r="C49" s="61">
        <f>SUM(D49:E49)</f>
        <v>60000</v>
      </c>
      <c r="D49" s="62">
        <v>60000</v>
      </c>
      <c r="E49" s="63"/>
    </row>
    <row r="50" spans="1:12" s="38" customFormat="1" ht="33.75" customHeight="1" thickBot="1" thickTop="1">
      <c r="A50" s="35">
        <v>921</v>
      </c>
      <c r="B50" s="44" t="s">
        <v>52</v>
      </c>
      <c r="C50" s="56">
        <f>SUM(C51:C51)</f>
        <v>610000</v>
      </c>
      <c r="D50" s="45">
        <f>SUM(D51:D51)</f>
        <v>610000</v>
      </c>
      <c r="E50" s="46"/>
      <c r="F50" s="48"/>
      <c r="G50" s="48"/>
      <c r="H50" s="48"/>
      <c r="I50" s="48"/>
      <c r="J50" s="48"/>
      <c r="K50" s="48"/>
      <c r="L50" s="48"/>
    </row>
    <row r="51" spans="1:12" s="88" customFormat="1" ht="29.25" customHeight="1" thickBot="1" thickTop="1">
      <c r="A51" s="49">
        <v>92120</v>
      </c>
      <c r="B51" s="50" t="s">
        <v>53</v>
      </c>
      <c r="C51" s="51">
        <f>SUM(D51:E51)</f>
        <v>610000</v>
      </c>
      <c r="D51" s="52">
        <v>610000</v>
      </c>
      <c r="E51" s="86"/>
      <c r="F51" s="87"/>
      <c r="G51" s="87"/>
      <c r="H51" s="87"/>
      <c r="I51" s="87"/>
      <c r="J51" s="87"/>
      <c r="K51" s="87"/>
      <c r="L51" s="87"/>
    </row>
    <row r="52" spans="1:12" s="38" customFormat="1" ht="15.75" hidden="1" thickBot="1" thickTop="1">
      <c r="A52" s="35">
        <v>926</v>
      </c>
      <c r="B52" s="44" t="s">
        <v>54</v>
      </c>
      <c r="C52" s="56">
        <f>D52+E52</f>
        <v>0</v>
      </c>
      <c r="D52" s="45">
        <f>SUM(D53)</f>
        <v>0</v>
      </c>
      <c r="E52" s="46"/>
      <c r="F52" s="48"/>
      <c r="G52" s="48"/>
      <c r="H52" s="48"/>
      <c r="I52" s="48"/>
      <c r="J52" s="48"/>
      <c r="K52" s="48"/>
      <c r="L52" s="48"/>
    </row>
    <row r="53" spans="1:235" ht="27.75" customHeight="1" hidden="1">
      <c r="A53" s="75">
        <v>92601</v>
      </c>
      <c r="B53" s="76" t="s">
        <v>55</v>
      </c>
      <c r="C53" s="77">
        <f>SUM(D53:E53)</f>
        <v>0</v>
      </c>
      <c r="D53" s="78">
        <v>0</v>
      </c>
      <c r="E53" s="79"/>
      <c r="F53" s="55"/>
      <c r="G53" s="55"/>
      <c r="H53" s="55"/>
      <c r="I53" s="55"/>
      <c r="J53" s="55"/>
      <c r="K53" s="55"/>
      <c r="L53" s="55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</row>
    <row r="54" spans="1:12" s="94" customFormat="1" ht="17.25" customHeight="1" thickBot="1" thickTop="1">
      <c r="A54" s="89"/>
      <c r="B54" s="90" t="s">
        <v>5</v>
      </c>
      <c r="C54" s="56">
        <f>D54+E54</f>
        <v>5999890</v>
      </c>
      <c r="D54" s="91">
        <f>D52+D50+D33+D16+D45+D14+D8+D6+D20+D39</f>
        <v>4566600</v>
      </c>
      <c r="E54" s="92">
        <f>E52+E50+E33+E16+E45+E14+E8+E6+E20+E39+E18</f>
        <v>1433290</v>
      </c>
      <c r="F54" s="93"/>
      <c r="G54" s="93"/>
      <c r="H54" s="93"/>
      <c r="I54" s="93"/>
      <c r="J54" s="93"/>
      <c r="K54" s="93"/>
      <c r="L54" s="93"/>
    </row>
    <row r="55" ht="16.5" thickTop="1"/>
    <row r="56" spans="1:6" ht="13.5" customHeight="1">
      <c r="A56" s="95" t="s">
        <v>56</v>
      </c>
      <c r="B56" s="96"/>
      <c r="C56" s="97"/>
      <c r="D56" s="98"/>
      <c r="E56" s="98"/>
      <c r="F56" s="98"/>
    </row>
    <row r="57" spans="1:6" ht="12.75" customHeight="1">
      <c r="A57" s="95" t="s">
        <v>57</v>
      </c>
      <c r="B57" s="99"/>
      <c r="C57" s="97"/>
      <c r="D57" s="98"/>
      <c r="E57" s="98"/>
      <c r="F57" s="98"/>
    </row>
    <row r="58" spans="1:6" s="103" customFormat="1" ht="12.75" customHeight="1">
      <c r="A58" s="95" t="s">
        <v>58</v>
      </c>
      <c r="B58" s="100"/>
      <c r="C58" s="101"/>
      <c r="D58" s="102"/>
      <c r="E58" s="102"/>
      <c r="F58" s="10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dcterms:created xsi:type="dcterms:W3CDTF">2007-12-21T13:08:45Z</dcterms:created>
  <dcterms:modified xsi:type="dcterms:W3CDTF">2007-12-21T13:14:15Z</dcterms:modified>
  <cp:category/>
  <cp:version/>
  <cp:contentType/>
  <cp:contentStatus/>
</cp:coreProperties>
</file>