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<sst xmlns="http://schemas.openxmlformats.org/spreadsheetml/2006/main" count="70" uniqueCount="40">
  <si>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Zadania własne powiatu</t>
  </si>
  <si>
    <t>w  złotych</t>
  </si>
  <si>
    <t xml:space="preserve">Dział </t>
  </si>
  <si>
    <t>Wyszczególnienie</t>
  </si>
  <si>
    <t xml:space="preserve">Wykonanie </t>
  </si>
  <si>
    <t>Plan 2008 r</t>
  </si>
  <si>
    <t>Dynamika</t>
  </si>
  <si>
    <t>% wykonania planu</t>
  </si>
  <si>
    <t>Roz.</t>
  </si>
  <si>
    <r>
      <t xml:space="preserve"> 2007 r.            </t>
    </r>
  </si>
  <si>
    <t>pierwotny</t>
  </si>
  <si>
    <t>po zmianach</t>
  </si>
  <si>
    <r>
      <t xml:space="preserve"> 2008 r.            </t>
    </r>
  </si>
  <si>
    <t>6 : 3</t>
  </si>
  <si>
    <t>6 : 4</t>
  </si>
  <si>
    <t>6 : 5</t>
  </si>
  <si>
    <t>Świetlice szkolne</t>
  </si>
  <si>
    <t>Wydatki bieżące:</t>
  </si>
  <si>
    <t>wynagrodzenia i pochodne</t>
  </si>
  <si>
    <t>pozostałe w tym:</t>
  </si>
  <si>
    <t xml:space="preserve"> - remonty</t>
  </si>
  <si>
    <t>Specjalne ośrodki szkolno - wychowawcze</t>
  </si>
  <si>
    <t xml:space="preserve">   - remonty</t>
  </si>
  <si>
    <t>Wydatki majątkowe</t>
  </si>
  <si>
    <t>Poradnie psychologiczno-pedagogiczne oraz inne poradnie specjalistyczne</t>
  </si>
  <si>
    <t>Placówki wychowania pozaszkolnego - Pałac Młodzieży</t>
  </si>
  <si>
    <t>Internaty i bursy szkolne</t>
  </si>
  <si>
    <t>Pomoc materialna dla uczniów</t>
  </si>
  <si>
    <t>Wydatki bieżące</t>
  </si>
  <si>
    <t xml:space="preserve">pozostałe </t>
  </si>
  <si>
    <t>Ośrodki rewalidacyjno - wychowawcze</t>
  </si>
  <si>
    <t>dotacje</t>
  </si>
  <si>
    <t>Dokształcanie i doskonalenie nauczycieli</t>
  </si>
  <si>
    <t>Pozostała działalność</t>
  </si>
  <si>
    <t>EDUKACYJNA OPIEKA WYCHOWAWCZA</t>
  </si>
  <si>
    <t xml:space="preserve">  -   remonty</t>
  </si>
  <si>
    <t>wydatki majątkowe</t>
  </si>
  <si>
    <t>Autor dokumentu: Agnieszka Sulewska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</si>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</sst>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_ ;\-#,##0.00\ "/>
  </numFmts>
  <fonts count="17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Arial CE"/>
      <family val="0"/>
    </font>
    <font>
      <i/>
      <sz val="9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Continuous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top"/>
      <protection locked="0"/>
    </xf>
    <xf numFmtId="0" fontId="5" fillId="0" borderId="0" xfId="0" applyNumberFormat="1" applyFont="1" applyFill="1" applyBorder="1" applyAlignment="1" applyProtection="1">
      <alignment horizontal="centerContinuous" vertical="top"/>
      <protection locked="0"/>
    </xf>
    <xf numFmtId="0" fontId="6" fillId="0" borderId="0" xfId="0" applyNumberFormat="1" applyFont="1" applyFill="1" applyBorder="1" applyAlignment="1" applyProtection="1">
      <alignment horizontal="centerContinuous" vertical="top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44" fontId="8" fillId="0" borderId="2" xfId="18" applyFont="1" applyFill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centerContinuous" vertical="center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4" xfId="0" applyNumberFormat="1" applyFont="1" applyFill="1" applyBorder="1" applyAlignment="1" applyProtection="1">
      <alignment horizontal="centerContinuous"/>
      <protection locked="0"/>
    </xf>
    <xf numFmtId="0" fontId="7" fillId="0" borderId="6" xfId="0" applyNumberFormat="1" applyFont="1" applyFill="1" applyBorder="1" applyAlignment="1" applyProtection="1">
      <alignment horizontal="centerContinuous"/>
      <protection locked="0"/>
    </xf>
    <xf numFmtId="0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7" xfId="0" applyNumberFormat="1" applyFont="1" applyFill="1" applyBorder="1" applyAlignment="1" applyProtection="1">
      <alignment horizontal="centerContinuous" vertical="center"/>
      <protection locked="0"/>
    </xf>
    <xf numFmtId="44" fontId="10" fillId="0" borderId="15" xfId="18" applyFont="1" applyFill="1" applyBorder="1" applyAlignment="1" applyProtection="1">
      <alignment vertical="center" wrapText="1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165" fontId="10" fillId="0" borderId="16" xfId="0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right" vertical="center"/>
    </xf>
    <xf numFmtId="165" fontId="10" fillId="0" borderId="17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44" fontId="14" fillId="0" borderId="9" xfId="18" applyFont="1" applyFill="1" applyBorder="1" applyAlignment="1" applyProtection="1">
      <alignment vertical="center" wrapText="1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44" fontId="14" fillId="0" borderId="18" xfId="18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4" fontId="1" fillId="0" borderId="14" xfId="18" applyFont="1" applyFill="1" applyBorder="1" applyAlignment="1" applyProtection="1">
      <alignment vertical="center" wrapText="1"/>
      <protection locked="0"/>
    </xf>
    <xf numFmtId="165" fontId="10" fillId="0" borderId="10" xfId="0" applyNumberFormat="1" applyFont="1" applyBorder="1" applyAlignment="1">
      <alignment horizontal="right" vertical="center"/>
    </xf>
    <xf numFmtId="0" fontId="14" fillId="0" borderId="7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44" fontId="12" fillId="0" borderId="9" xfId="18" applyFont="1" applyFill="1" applyBorder="1" applyAlignment="1" applyProtection="1">
      <alignment vertical="center" wrapText="1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Border="1" applyAlignment="1">
      <alignment horizontal="right" vertical="center"/>
    </xf>
    <xf numFmtId="44" fontId="10" fillId="0" borderId="18" xfId="18" applyFont="1" applyFill="1" applyBorder="1" applyAlignment="1" applyProtection="1">
      <alignment vertical="center" wrapText="1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1" fontId="10" fillId="0" borderId="17" xfId="0" applyNumberFormat="1" applyFont="1" applyBorder="1" applyAlignment="1">
      <alignment horizontal="right" vertical="center"/>
    </xf>
    <xf numFmtId="0" fontId="9" fillId="0" borderId="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>
      <alignment vertical="center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166" fontId="14" fillId="0" borderId="18" xfId="0" applyNumberFormat="1" applyFont="1" applyFill="1" applyBorder="1" applyAlignment="1" applyProtection="1">
      <alignment vertical="center"/>
      <protection locked="0"/>
    </xf>
    <xf numFmtId="166" fontId="14" fillId="0" borderId="9" xfId="0" applyNumberFormat="1" applyFont="1" applyFill="1" applyBorder="1" applyAlignment="1" applyProtection="1">
      <alignment horizontal="right" vertical="center"/>
      <protection locked="0"/>
    </xf>
    <xf numFmtId="166" fontId="14" fillId="0" borderId="9" xfId="0" applyNumberFormat="1" applyFont="1" applyFill="1" applyBorder="1" applyAlignment="1" applyProtection="1">
      <alignment vertical="center"/>
      <protection locked="0"/>
    </xf>
    <xf numFmtId="165" fontId="9" fillId="0" borderId="9" xfId="0" applyNumberFormat="1" applyFont="1" applyBorder="1" applyAlignment="1">
      <alignment horizontal="right" vertical="center"/>
    </xf>
    <xf numFmtId="165" fontId="9" fillId="0" borderId="17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4" fontId="10" fillId="0" borderId="16" xfId="18" applyFont="1" applyFill="1" applyBorder="1" applyAlignment="1" applyProtection="1">
      <alignment vertical="center" wrapText="1"/>
      <protection locked="0"/>
    </xf>
    <xf numFmtId="165" fontId="10" fillId="0" borderId="22" xfId="0" applyNumberFormat="1" applyFont="1" applyBorder="1" applyAlignment="1">
      <alignment horizontal="right" vertical="center"/>
    </xf>
    <xf numFmtId="165" fontId="10" fillId="0" borderId="23" xfId="0" applyNumberFormat="1" applyFont="1" applyBorder="1" applyAlignment="1">
      <alignment horizontal="right" vertical="center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1" fontId="10" fillId="0" borderId="23" xfId="0" applyNumberFormat="1" applyFont="1" applyBorder="1" applyAlignment="1">
      <alignment horizontal="right" vertical="center"/>
    </xf>
    <xf numFmtId="0" fontId="12" fillId="0" borderId="24" xfId="0" applyNumberFormat="1" applyFont="1" applyFill="1" applyBorder="1" applyAlignment="1" applyProtection="1">
      <alignment vertical="center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/>
      <protection locked="0"/>
    </xf>
    <xf numFmtId="166" fontId="14" fillId="0" borderId="25" xfId="0" applyNumberFormat="1" applyFont="1" applyFill="1" applyBorder="1" applyAlignment="1" applyProtection="1">
      <alignment vertical="center"/>
      <protection locked="0"/>
    </xf>
    <xf numFmtId="166" fontId="14" fillId="0" borderId="26" xfId="0" applyNumberFormat="1" applyFont="1" applyFill="1" applyBorder="1" applyAlignment="1" applyProtection="1">
      <alignment vertical="center"/>
      <protection locked="0"/>
    </xf>
    <xf numFmtId="0" fontId="1" fillId="0" borderId="27" xfId="0" applyNumberFormat="1" applyFont="1" applyFill="1" applyBorder="1" applyAlignment="1" applyProtection="1">
      <alignment horizontal="centerContinuous" vertical="center"/>
      <protection locked="0"/>
    </xf>
    <xf numFmtId="167" fontId="15" fillId="0" borderId="28" xfId="18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Border="1" applyAlignment="1">
      <alignment vertical="center"/>
    </xf>
    <xf numFmtId="165" fontId="15" fillId="0" borderId="28" xfId="0" applyNumberFormat="1" applyFont="1" applyBorder="1" applyAlignment="1">
      <alignment horizontal="right" vertical="center"/>
    </xf>
    <xf numFmtId="165" fontId="15" fillId="0" borderId="29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  <xf numFmtId="165" fontId="10" fillId="0" borderId="30" xfId="0" applyNumberFormat="1" applyFont="1" applyBorder="1" applyAlignment="1">
      <alignment horizontal="right" vertical="center"/>
    </xf>
    <xf numFmtId="0" fontId="14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49" fontId="14" fillId="0" borderId="25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5" fontId="10" fillId="0" borderId="25" xfId="0" applyNumberFormat="1" applyFont="1" applyBorder="1" applyAlignment="1">
      <alignment horizontal="right" vertical="center"/>
    </xf>
    <xf numFmtId="165" fontId="10" fillId="0" borderId="31" xfId="0" applyNumberFormat="1" applyFont="1" applyBorder="1" applyAlignment="1">
      <alignment horizontal="right" vertical="center"/>
    </xf>
    <xf numFmtId="165" fontId="10" fillId="0" borderId="26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37">
      <selection activeCell="A60" sqref="A60:A62"/>
    </sheetView>
  </sheetViews>
  <sheetFormatPr defaultColWidth="9.00390625" defaultRowHeight="12.75"/>
  <cols>
    <col min="1" max="1" width="6.00390625" style="101" customWidth="1"/>
    <col min="2" max="2" width="29.00390625" style="102" customWidth="1"/>
    <col min="3" max="3" width="9.875" style="104" customWidth="1"/>
    <col min="4" max="4" width="8.875" style="106" customWidth="1"/>
    <col min="5" max="5" width="9.25390625" style="106" customWidth="1"/>
    <col min="6" max="6" width="11.00390625" style="104" customWidth="1"/>
    <col min="7" max="7" width="7.875" style="104" customWidth="1"/>
    <col min="8" max="8" width="6.875" style="104" customWidth="1"/>
    <col min="9" max="9" width="7.75390625" style="104" customWidth="1"/>
    <col min="10" max="10" width="17.375" style="0" customWidth="1"/>
  </cols>
  <sheetData>
    <row r="1" spans="1:9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1.25" customHeight="1" thickBot="1">
      <c r="A2" s="4"/>
      <c r="B2" s="5"/>
      <c r="C2" s="6"/>
      <c r="D2" s="7"/>
      <c r="E2" s="7"/>
      <c r="F2" s="6"/>
      <c r="G2" s="6"/>
      <c r="H2" s="8" t="s">
        <v>1</v>
      </c>
      <c r="I2" s="6"/>
    </row>
    <row r="3" spans="1:9" ht="16.5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1" t="s">
        <v>4</v>
      </c>
      <c r="G3" s="14" t="s">
        <v>6</v>
      </c>
      <c r="H3" s="15" t="s">
        <v>7</v>
      </c>
      <c r="I3" s="16"/>
    </row>
    <row r="4" spans="1:9" ht="16.5" customHeight="1">
      <c r="A4" s="17" t="s">
        <v>8</v>
      </c>
      <c r="B4" s="18"/>
      <c r="C4" s="19" t="s">
        <v>9</v>
      </c>
      <c r="D4" s="20" t="s">
        <v>10</v>
      </c>
      <c r="E4" s="20" t="s">
        <v>11</v>
      </c>
      <c r="F4" s="19" t="s">
        <v>12</v>
      </c>
      <c r="G4" s="21" t="s">
        <v>13</v>
      </c>
      <c r="H4" s="21" t="s">
        <v>14</v>
      </c>
      <c r="I4" s="22" t="s">
        <v>15</v>
      </c>
    </row>
    <row r="5" spans="1:9" s="27" customFormat="1" ht="8.25" customHeight="1">
      <c r="A5" s="23">
        <v>1</v>
      </c>
      <c r="B5" s="24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6">
        <v>9</v>
      </c>
    </row>
    <row r="6" spans="1:9" s="33" customFormat="1" ht="11.25" customHeight="1">
      <c r="A6" s="28">
        <v>85401</v>
      </c>
      <c r="B6" s="29" t="s">
        <v>16</v>
      </c>
      <c r="C6" s="30">
        <f>C7</f>
        <v>193590</v>
      </c>
      <c r="D6" s="30">
        <f>D7</f>
        <v>237900</v>
      </c>
      <c r="E6" s="30">
        <f>E7</f>
        <v>269690</v>
      </c>
      <c r="F6" s="30">
        <f>F7</f>
        <v>269688</v>
      </c>
      <c r="G6" s="31">
        <f>F6/C6*100</f>
        <v>139.30884859755153</v>
      </c>
      <c r="H6" s="31">
        <f>F6/D6*100</f>
        <v>113.36191677175285</v>
      </c>
      <c r="I6" s="32">
        <f>F6/E6*100</f>
        <v>99.99925840780155</v>
      </c>
    </row>
    <row r="7" spans="1:9" s="40" customFormat="1" ht="12.75" customHeight="1">
      <c r="A7" s="34"/>
      <c r="B7" s="35" t="s">
        <v>17</v>
      </c>
      <c r="C7" s="36">
        <f>C8+C9</f>
        <v>193590</v>
      </c>
      <c r="D7" s="36">
        <f>D8+D9</f>
        <v>237900</v>
      </c>
      <c r="E7" s="36">
        <f>E8+E9</f>
        <v>269690</v>
      </c>
      <c r="F7" s="36">
        <f>F8+F9</f>
        <v>269688</v>
      </c>
      <c r="G7" s="37">
        <f>F7/C7*100</f>
        <v>139.30884859755153</v>
      </c>
      <c r="H7" s="38">
        <f>F7/D7*100</f>
        <v>113.36191677175285</v>
      </c>
      <c r="I7" s="39">
        <f>F7/E7*100</f>
        <v>99.99925840780155</v>
      </c>
    </row>
    <row r="8" spans="1:9" s="40" customFormat="1" ht="12.75" customHeight="1">
      <c r="A8" s="41"/>
      <c r="B8" s="42" t="s">
        <v>18</v>
      </c>
      <c r="C8" s="43">
        <v>179040</v>
      </c>
      <c r="D8" s="43">
        <v>215300</v>
      </c>
      <c r="E8" s="43">
        <v>245990</v>
      </c>
      <c r="F8" s="43">
        <v>245988</v>
      </c>
      <c r="G8" s="38">
        <f>F8/C8*100</f>
        <v>137.39276139410188</v>
      </c>
      <c r="H8" s="38">
        <f>F8/D8*100</f>
        <v>114.25359962842545</v>
      </c>
      <c r="I8" s="39">
        <f>F8/E8*100</f>
        <v>99.99918695881946</v>
      </c>
    </row>
    <row r="9" spans="1:9" s="40" customFormat="1" ht="12.75" customHeight="1">
      <c r="A9" s="41"/>
      <c r="B9" s="42" t="s">
        <v>19</v>
      </c>
      <c r="C9" s="43">
        <v>14550</v>
      </c>
      <c r="D9" s="43">
        <v>22600</v>
      </c>
      <c r="E9" s="43">
        <v>23700</v>
      </c>
      <c r="F9" s="43">
        <v>23700</v>
      </c>
      <c r="G9" s="38">
        <f>F9/C9*100</f>
        <v>162.88659793814432</v>
      </c>
      <c r="H9" s="38">
        <f>F9/D9*100</f>
        <v>104.86725663716814</v>
      </c>
      <c r="I9" s="39">
        <f>F9/E9*100</f>
        <v>100</v>
      </c>
    </row>
    <row r="10" spans="1:9" s="40" customFormat="1" ht="12.75" customHeight="1">
      <c r="A10" s="41"/>
      <c r="B10" s="44" t="s">
        <v>20</v>
      </c>
      <c r="C10" s="43">
        <v>300</v>
      </c>
      <c r="D10" s="43">
        <v>300</v>
      </c>
      <c r="E10" s="43">
        <v>300</v>
      </c>
      <c r="F10" s="43">
        <v>300</v>
      </c>
      <c r="G10" s="38">
        <f>F10/C10*100</f>
        <v>100</v>
      </c>
      <c r="H10" s="38">
        <f>F10/D10*100</f>
        <v>100</v>
      </c>
      <c r="I10" s="39">
        <f>F10/E10*100</f>
        <v>100</v>
      </c>
    </row>
    <row r="11" spans="1:9" s="40" customFormat="1" ht="0.75" customHeight="1" hidden="1">
      <c r="A11" s="45"/>
      <c r="B11" s="44"/>
      <c r="C11" s="46"/>
      <c r="D11" s="46"/>
      <c r="E11" s="46"/>
      <c r="F11" s="46"/>
      <c r="G11" s="47"/>
      <c r="H11" s="47"/>
      <c r="I11" s="48"/>
    </row>
    <row r="12" spans="1:9" s="33" customFormat="1" ht="23.25" customHeight="1">
      <c r="A12" s="49">
        <v>85403</v>
      </c>
      <c r="B12" s="50" t="s">
        <v>21</v>
      </c>
      <c r="C12" s="30">
        <f>C13+C17</f>
        <v>1270684</v>
      </c>
      <c r="D12" s="30">
        <f>D13+D17</f>
        <v>1257800</v>
      </c>
      <c r="E12" s="30">
        <f>E13+E17</f>
        <v>1380700</v>
      </c>
      <c r="F12" s="30">
        <f>F13+F17</f>
        <v>1380277</v>
      </c>
      <c r="G12" s="31">
        <f>F12/C12*100</f>
        <v>108.62472495128608</v>
      </c>
      <c r="H12" s="31">
        <f aca="true" t="shared" si="0" ref="H12:H21">F12/D12*100</f>
        <v>109.737398632533</v>
      </c>
      <c r="I12" s="32">
        <f aca="true" t="shared" si="1" ref="I12:I34">F12/E12*100</f>
        <v>99.96936336640834</v>
      </c>
    </row>
    <row r="13" spans="1:9" s="40" customFormat="1" ht="12.75" customHeight="1">
      <c r="A13" s="34"/>
      <c r="B13" s="35" t="s">
        <v>17</v>
      </c>
      <c r="C13" s="36">
        <f>C14+C15</f>
        <v>1270684</v>
      </c>
      <c r="D13" s="36">
        <f>D14+D15</f>
        <v>1248800</v>
      </c>
      <c r="E13" s="36">
        <f>E14+E15</f>
        <v>1364700</v>
      </c>
      <c r="F13" s="36">
        <f>F14+F15</f>
        <v>1364277</v>
      </c>
      <c r="G13" s="37">
        <f>F13/C13*100</f>
        <v>107.36556059571065</v>
      </c>
      <c r="H13" s="37">
        <f t="shared" si="0"/>
        <v>109.24703715566943</v>
      </c>
      <c r="I13" s="51">
        <f t="shared" si="1"/>
        <v>99.96900417674213</v>
      </c>
    </row>
    <row r="14" spans="1:9" s="40" customFormat="1" ht="12.75" customHeight="1">
      <c r="A14" s="52"/>
      <c r="B14" s="42" t="s">
        <v>18</v>
      </c>
      <c r="C14" s="53">
        <v>1004200</v>
      </c>
      <c r="D14" s="53">
        <v>1012400</v>
      </c>
      <c r="E14" s="53">
        <v>1107500</v>
      </c>
      <c r="F14" s="53">
        <v>1107485</v>
      </c>
      <c r="G14" s="38">
        <f>F14/C14*100</f>
        <v>110.28530173272257</v>
      </c>
      <c r="H14" s="38">
        <f t="shared" si="0"/>
        <v>109.39203871987357</v>
      </c>
      <c r="I14" s="39">
        <f t="shared" si="1"/>
        <v>99.99864559819413</v>
      </c>
    </row>
    <row r="15" spans="1:9" s="40" customFormat="1" ht="12.75" customHeight="1">
      <c r="A15" s="52"/>
      <c r="B15" s="42" t="s">
        <v>19</v>
      </c>
      <c r="C15" s="53">
        <v>266484</v>
      </c>
      <c r="D15" s="53">
        <v>236400</v>
      </c>
      <c r="E15" s="53">
        <v>257200</v>
      </c>
      <c r="F15" s="53">
        <v>256792</v>
      </c>
      <c r="G15" s="38">
        <f>F15/C15*100</f>
        <v>96.36300866093273</v>
      </c>
      <c r="H15" s="38">
        <f t="shared" si="0"/>
        <v>108.62605752961083</v>
      </c>
      <c r="I15" s="39">
        <f t="shared" si="1"/>
        <v>99.84136858475894</v>
      </c>
    </row>
    <row r="16" spans="1:9" s="40" customFormat="1" ht="12.75" customHeight="1">
      <c r="A16" s="52"/>
      <c r="B16" s="44" t="s">
        <v>22</v>
      </c>
      <c r="C16" s="53">
        <v>8000</v>
      </c>
      <c r="D16" s="43">
        <v>8000</v>
      </c>
      <c r="E16" s="53">
        <v>10200</v>
      </c>
      <c r="F16" s="53">
        <v>10200</v>
      </c>
      <c r="G16" s="38">
        <f>F16/C16*100</f>
        <v>127.49999999999999</v>
      </c>
      <c r="H16" s="38">
        <f t="shared" si="0"/>
        <v>127.49999999999999</v>
      </c>
      <c r="I16" s="39">
        <f t="shared" si="1"/>
        <v>100</v>
      </c>
    </row>
    <row r="17" spans="1:9" s="40" customFormat="1" ht="12.75" customHeight="1">
      <c r="A17" s="52"/>
      <c r="B17" s="54" t="s">
        <v>23</v>
      </c>
      <c r="C17" s="55">
        <v>0</v>
      </c>
      <c r="D17" s="55">
        <v>9000</v>
      </c>
      <c r="E17" s="55">
        <v>16000</v>
      </c>
      <c r="F17" s="55">
        <v>16000</v>
      </c>
      <c r="G17" s="56">
        <v>0</v>
      </c>
      <c r="H17" s="38">
        <f t="shared" si="0"/>
        <v>177.77777777777777</v>
      </c>
      <c r="I17" s="39">
        <f t="shared" si="1"/>
        <v>100</v>
      </c>
    </row>
    <row r="18" spans="1:9" s="33" customFormat="1" ht="38.25">
      <c r="A18" s="49">
        <v>85406</v>
      </c>
      <c r="B18" s="50" t="s">
        <v>24</v>
      </c>
      <c r="C18" s="30">
        <f>C19+C23</f>
        <v>1319687</v>
      </c>
      <c r="D18" s="30">
        <f>D19</f>
        <v>1308000</v>
      </c>
      <c r="E18" s="30">
        <f>E19+E23</f>
        <v>1440572</v>
      </c>
      <c r="F18" s="30">
        <f>F19+F23</f>
        <v>1430098</v>
      </c>
      <c r="G18" s="31">
        <f>F18/C18*100</f>
        <v>108.36645356057915</v>
      </c>
      <c r="H18" s="31">
        <f t="shared" si="0"/>
        <v>109.33470948012231</v>
      </c>
      <c r="I18" s="32">
        <f t="shared" si="1"/>
        <v>99.27292769816434</v>
      </c>
    </row>
    <row r="19" spans="1:9" s="40" customFormat="1" ht="12.75" customHeight="1">
      <c r="A19" s="34"/>
      <c r="B19" s="57" t="s">
        <v>17</v>
      </c>
      <c r="C19" s="58">
        <f>C20+C21</f>
        <v>1312088</v>
      </c>
      <c r="D19" s="36">
        <f>D20+D21</f>
        <v>1308000</v>
      </c>
      <c r="E19" s="36">
        <f>E20+E21</f>
        <v>1440572</v>
      </c>
      <c r="F19" s="58">
        <f>F20+F21</f>
        <v>1430098</v>
      </c>
      <c r="G19" s="38">
        <f>F19/C19*100</f>
        <v>108.99406137393224</v>
      </c>
      <c r="H19" s="38">
        <f t="shared" si="0"/>
        <v>109.33470948012231</v>
      </c>
      <c r="I19" s="39">
        <f t="shared" si="1"/>
        <v>99.27292769816434</v>
      </c>
    </row>
    <row r="20" spans="1:9" s="40" customFormat="1" ht="12.75" customHeight="1">
      <c r="A20" s="52"/>
      <c r="B20" s="42" t="s">
        <v>18</v>
      </c>
      <c r="C20" s="59">
        <v>1164008</v>
      </c>
      <c r="D20" s="53">
        <v>1159500</v>
      </c>
      <c r="E20" s="53">
        <v>1232694</v>
      </c>
      <c r="F20" s="59">
        <v>1226638</v>
      </c>
      <c r="G20" s="38">
        <f>F20/C20*100</f>
        <v>105.38054721273393</v>
      </c>
      <c r="H20" s="38">
        <f t="shared" si="0"/>
        <v>105.79025442000862</v>
      </c>
      <c r="I20" s="39">
        <f t="shared" si="1"/>
        <v>99.50871830316363</v>
      </c>
    </row>
    <row r="21" spans="1:9" s="40" customFormat="1" ht="12.75" customHeight="1">
      <c r="A21" s="52"/>
      <c r="B21" s="42" t="s">
        <v>19</v>
      </c>
      <c r="C21" s="60">
        <v>148080</v>
      </c>
      <c r="D21" s="53">
        <v>148500</v>
      </c>
      <c r="E21" s="53">
        <v>207878</v>
      </c>
      <c r="F21" s="60">
        <v>203460</v>
      </c>
      <c r="G21" s="38">
        <f>F21/C21*100</f>
        <v>137.39870340356563</v>
      </c>
      <c r="H21" s="38">
        <f t="shared" si="0"/>
        <v>137.010101010101</v>
      </c>
      <c r="I21" s="39">
        <f>F21/E21*100</f>
        <v>97.87471497705384</v>
      </c>
    </row>
    <row r="22" spans="1:9" s="40" customFormat="1" ht="12.75" customHeight="1">
      <c r="A22" s="52"/>
      <c r="B22" s="44" t="s">
        <v>20</v>
      </c>
      <c r="C22" s="60">
        <v>0</v>
      </c>
      <c r="D22" s="53">
        <v>0</v>
      </c>
      <c r="E22" s="53">
        <v>1000</v>
      </c>
      <c r="F22" s="60">
        <v>915</v>
      </c>
      <c r="G22" s="56">
        <v>0</v>
      </c>
      <c r="H22" s="56">
        <v>0</v>
      </c>
      <c r="I22" s="39">
        <f>F22/E22*100</f>
        <v>91.5</v>
      </c>
    </row>
    <row r="23" spans="1:9" s="40" customFormat="1" ht="12.75" customHeight="1">
      <c r="A23" s="34"/>
      <c r="B23" s="54" t="s">
        <v>23</v>
      </c>
      <c r="C23" s="61">
        <v>7599</v>
      </c>
      <c r="D23" s="55">
        <v>0</v>
      </c>
      <c r="E23" s="55">
        <v>0</v>
      </c>
      <c r="F23" s="61">
        <v>0</v>
      </c>
      <c r="G23" s="56">
        <f>F23/C23*100</f>
        <v>0</v>
      </c>
      <c r="H23" s="56">
        <v>0</v>
      </c>
      <c r="I23" s="62">
        <v>0</v>
      </c>
    </row>
    <row r="24" spans="1:9" s="33" customFormat="1" ht="25.5">
      <c r="A24" s="49">
        <v>85407</v>
      </c>
      <c r="B24" s="50" t="s">
        <v>25</v>
      </c>
      <c r="C24" s="30">
        <f>C25+C29</f>
        <v>1245280</v>
      </c>
      <c r="D24" s="30">
        <f>D25+D29</f>
        <v>1401400</v>
      </c>
      <c r="E24" s="30">
        <f>E25+E29</f>
        <v>1535796</v>
      </c>
      <c r="F24" s="30">
        <f>F25+F29</f>
        <v>1535287</v>
      </c>
      <c r="G24" s="31">
        <f aca="true" t="shared" si="2" ref="G24:G34">F24/C24*100</f>
        <v>123.28849736605423</v>
      </c>
      <c r="H24" s="31">
        <f aca="true" t="shared" si="3" ref="H24:H34">F24/D24*100</f>
        <v>109.55380333951763</v>
      </c>
      <c r="I24" s="32">
        <f t="shared" si="1"/>
        <v>99.96685757743867</v>
      </c>
    </row>
    <row r="25" spans="1:9" s="40" customFormat="1" ht="12.75" customHeight="1">
      <c r="A25" s="63"/>
      <c r="B25" s="57" t="s">
        <v>17</v>
      </c>
      <c r="C25" s="58">
        <f>C26+C27</f>
        <v>1245280</v>
      </c>
      <c r="D25" s="36">
        <f>D26+D27</f>
        <v>1394400</v>
      </c>
      <c r="E25" s="58">
        <f>E26+E27</f>
        <v>1529796</v>
      </c>
      <c r="F25" s="58">
        <f>F26+F27</f>
        <v>1529309</v>
      </c>
      <c r="G25" s="38">
        <f t="shared" si="2"/>
        <v>122.80844468713863</v>
      </c>
      <c r="H25" s="38">
        <f t="shared" si="3"/>
        <v>109.67505737234653</v>
      </c>
      <c r="I25" s="39">
        <f t="shared" si="1"/>
        <v>99.96816569006587</v>
      </c>
    </row>
    <row r="26" spans="1:11" s="40" customFormat="1" ht="12.75" customHeight="1">
      <c r="A26" s="52"/>
      <c r="B26" s="42" t="s">
        <v>18</v>
      </c>
      <c r="C26" s="60">
        <v>1029784</v>
      </c>
      <c r="D26" s="53">
        <v>1180500</v>
      </c>
      <c r="E26" s="53">
        <v>1291570</v>
      </c>
      <c r="F26" s="60">
        <v>1291560</v>
      </c>
      <c r="G26" s="38">
        <f t="shared" si="2"/>
        <v>125.42047652711636</v>
      </c>
      <c r="H26" s="38">
        <f t="shared" si="3"/>
        <v>109.40787801778906</v>
      </c>
      <c r="I26" s="39">
        <f t="shared" si="1"/>
        <v>99.99922574850763</v>
      </c>
      <c r="K26" s="64"/>
    </row>
    <row r="27" spans="1:9" s="40" customFormat="1" ht="12.75" customHeight="1">
      <c r="A27" s="52"/>
      <c r="B27" s="42" t="s">
        <v>19</v>
      </c>
      <c r="C27" s="60">
        <v>215496</v>
      </c>
      <c r="D27" s="53">
        <v>213900</v>
      </c>
      <c r="E27" s="53">
        <v>238226</v>
      </c>
      <c r="F27" s="60">
        <v>237749</v>
      </c>
      <c r="G27" s="38">
        <f>F27/C27*100</f>
        <v>110.32640977094704</v>
      </c>
      <c r="H27" s="38">
        <f>F27/D27*100</f>
        <v>111.1496026180458</v>
      </c>
      <c r="I27" s="39">
        <f>F27/E27*100</f>
        <v>99.79976996633448</v>
      </c>
    </row>
    <row r="28" spans="1:9" s="40" customFormat="1" ht="12.75" customHeight="1">
      <c r="A28" s="52"/>
      <c r="B28" s="44" t="s">
        <v>20</v>
      </c>
      <c r="C28" s="60">
        <v>4962</v>
      </c>
      <c r="D28" s="53">
        <v>4000</v>
      </c>
      <c r="E28" s="53">
        <v>4000</v>
      </c>
      <c r="F28" s="60">
        <v>3944</v>
      </c>
      <c r="G28" s="38">
        <f>F28/C28*100</f>
        <v>79.48407900040306</v>
      </c>
      <c r="H28" s="38">
        <f>F28/D28*100</f>
        <v>98.6</v>
      </c>
      <c r="I28" s="39">
        <f>F28/E28*100</f>
        <v>98.6</v>
      </c>
    </row>
    <row r="29" spans="1:9" s="40" customFormat="1" ht="12.75" customHeight="1">
      <c r="A29" s="34"/>
      <c r="B29" s="54" t="s">
        <v>23</v>
      </c>
      <c r="C29" s="61">
        <v>0</v>
      </c>
      <c r="D29" s="55">
        <v>7000</v>
      </c>
      <c r="E29" s="55">
        <v>6000</v>
      </c>
      <c r="F29" s="61">
        <v>5978</v>
      </c>
      <c r="G29" s="56">
        <v>0</v>
      </c>
      <c r="H29" s="38">
        <f>F29/D29*100</f>
        <v>85.39999999999999</v>
      </c>
      <c r="I29" s="39">
        <f>F29/E29*100</f>
        <v>99.63333333333333</v>
      </c>
    </row>
    <row r="30" spans="1:9" s="33" customFormat="1" ht="14.25" customHeight="1">
      <c r="A30" s="49">
        <v>85410</v>
      </c>
      <c r="B30" s="50" t="s">
        <v>26</v>
      </c>
      <c r="C30" s="65">
        <f>C31+C35</f>
        <v>2714348</v>
      </c>
      <c r="D30" s="30">
        <f>D31+D35</f>
        <v>2446800</v>
      </c>
      <c r="E30" s="65">
        <f>E31+E35</f>
        <v>2650965</v>
      </c>
      <c r="F30" s="65">
        <f>F31+F35</f>
        <v>2643053</v>
      </c>
      <c r="G30" s="31">
        <f t="shared" si="2"/>
        <v>97.37340237876647</v>
      </c>
      <c r="H30" s="31">
        <f t="shared" si="3"/>
        <v>108.02080268105281</v>
      </c>
      <c r="I30" s="32">
        <f t="shared" si="1"/>
        <v>99.70154264579125</v>
      </c>
    </row>
    <row r="31" spans="1:9" s="40" customFormat="1" ht="12.75" customHeight="1">
      <c r="A31" s="34"/>
      <c r="B31" s="35" t="s">
        <v>17</v>
      </c>
      <c r="C31" s="36">
        <f>C32+C33</f>
        <v>2382553</v>
      </c>
      <c r="D31" s="36">
        <f>D32+D33</f>
        <v>2318300</v>
      </c>
      <c r="E31" s="36">
        <f>E32+E33</f>
        <v>2455465</v>
      </c>
      <c r="F31" s="36">
        <f>F32+F33</f>
        <v>2448533</v>
      </c>
      <c r="G31" s="38">
        <f t="shared" si="2"/>
        <v>102.7692983115171</v>
      </c>
      <c r="H31" s="38">
        <f t="shared" si="3"/>
        <v>105.61760772980202</v>
      </c>
      <c r="I31" s="39">
        <f t="shared" si="1"/>
        <v>99.71769094652133</v>
      </c>
    </row>
    <row r="32" spans="1:9" s="40" customFormat="1" ht="12.75" customHeight="1">
      <c r="A32" s="52"/>
      <c r="B32" s="42" t="s">
        <v>18</v>
      </c>
      <c r="C32" s="53">
        <v>1713480</v>
      </c>
      <c r="D32" s="53">
        <v>1705100</v>
      </c>
      <c r="E32" s="53">
        <v>1793155</v>
      </c>
      <c r="F32" s="53">
        <v>1793151</v>
      </c>
      <c r="G32" s="38">
        <f t="shared" si="2"/>
        <v>104.64966034035996</v>
      </c>
      <c r="H32" s="38">
        <f t="shared" si="3"/>
        <v>105.16397865227847</v>
      </c>
      <c r="I32" s="39">
        <f t="shared" si="1"/>
        <v>99.9997769294902</v>
      </c>
    </row>
    <row r="33" spans="1:9" s="40" customFormat="1" ht="12.75" customHeight="1">
      <c r="A33" s="52"/>
      <c r="B33" s="42" t="s">
        <v>19</v>
      </c>
      <c r="C33" s="53">
        <v>669073</v>
      </c>
      <c r="D33" s="53">
        <v>613200</v>
      </c>
      <c r="E33" s="53">
        <v>662310</v>
      </c>
      <c r="F33" s="53">
        <v>655382</v>
      </c>
      <c r="G33" s="38">
        <f t="shared" si="2"/>
        <v>97.95373598994429</v>
      </c>
      <c r="H33" s="38">
        <f t="shared" si="3"/>
        <v>106.87899543378995</v>
      </c>
      <c r="I33" s="39">
        <f t="shared" si="1"/>
        <v>98.95396415575787</v>
      </c>
    </row>
    <row r="34" spans="1:9" s="40" customFormat="1" ht="12.75" customHeight="1">
      <c r="A34" s="52"/>
      <c r="B34" s="44" t="s">
        <v>20</v>
      </c>
      <c r="C34" s="53">
        <v>16233</v>
      </c>
      <c r="D34" s="43">
        <v>18000</v>
      </c>
      <c r="E34" s="53">
        <v>18400</v>
      </c>
      <c r="F34" s="53">
        <v>17587</v>
      </c>
      <c r="G34" s="38">
        <f t="shared" si="2"/>
        <v>108.34103369679049</v>
      </c>
      <c r="H34" s="38">
        <f t="shared" si="3"/>
        <v>97.70555555555556</v>
      </c>
      <c r="I34" s="39">
        <f t="shared" si="1"/>
        <v>95.58152173913044</v>
      </c>
    </row>
    <row r="35" spans="1:9" s="40" customFormat="1" ht="12.75" customHeight="1">
      <c r="A35" s="52"/>
      <c r="B35" s="54" t="s">
        <v>23</v>
      </c>
      <c r="C35" s="55">
        <v>331795</v>
      </c>
      <c r="D35" s="66">
        <v>128500</v>
      </c>
      <c r="E35" s="55">
        <v>195500</v>
      </c>
      <c r="F35" s="55">
        <v>194520</v>
      </c>
      <c r="G35" s="38">
        <f>F35/C35*100</f>
        <v>58.62656158169954</v>
      </c>
      <c r="H35" s="38">
        <f>F35/D35*100</f>
        <v>151.3774319066148</v>
      </c>
      <c r="I35" s="39">
        <f>F35/E35*100</f>
        <v>99.49872122762147</v>
      </c>
    </row>
    <row r="36" spans="1:9" s="33" customFormat="1" ht="12.75" customHeight="1">
      <c r="A36" s="49">
        <v>85415</v>
      </c>
      <c r="B36" s="50" t="s">
        <v>27</v>
      </c>
      <c r="C36" s="30">
        <f>C37</f>
        <v>462877</v>
      </c>
      <c r="D36" s="30">
        <f>D37</f>
        <v>24100</v>
      </c>
      <c r="E36" s="30">
        <f>E37</f>
        <v>58200</v>
      </c>
      <c r="F36" s="30">
        <f>F37</f>
        <v>57961</v>
      </c>
      <c r="G36" s="31">
        <f>F36/C36*100</f>
        <v>12.521901066590043</v>
      </c>
      <c r="H36" s="31">
        <f>F36/D36*100</f>
        <v>240.5020746887967</v>
      </c>
      <c r="I36" s="32">
        <f>F36/E36*100</f>
        <v>99.58934707903781</v>
      </c>
    </row>
    <row r="37" spans="1:9" s="64" customFormat="1" ht="12.75" customHeight="1">
      <c r="A37" s="67"/>
      <c r="B37" s="35" t="s">
        <v>28</v>
      </c>
      <c r="C37" s="36">
        <f>C39+C38</f>
        <v>462877</v>
      </c>
      <c r="D37" s="36">
        <f>D39+D40</f>
        <v>24100</v>
      </c>
      <c r="E37" s="36">
        <f>E39+E38</f>
        <v>58200</v>
      </c>
      <c r="F37" s="36">
        <f>F39+F38</f>
        <v>57961</v>
      </c>
      <c r="G37" s="38">
        <f>F37/C37*100</f>
        <v>12.521901066590043</v>
      </c>
      <c r="H37" s="38">
        <f>F37/D37*100</f>
        <v>240.5020746887967</v>
      </c>
      <c r="I37" s="39">
        <f>F37/E37*100</f>
        <v>99.58934707903781</v>
      </c>
    </row>
    <row r="38" spans="1:9" s="64" customFormat="1" ht="12.75" customHeight="1">
      <c r="A38" s="34"/>
      <c r="B38" s="42" t="s">
        <v>18</v>
      </c>
      <c r="C38" s="68">
        <v>32750</v>
      </c>
      <c r="D38" s="66">
        <v>0</v>
      </c>
      <c r="E38" s="43">
        <v>0</v>
      </c>
      <c r="F38" s="68">
        <v>0</v>
      </c>
      <c r="G38" s="56">
        <f>F38/C38*100</f>
        <v>0</v>
      </c>
      <c r="H38" s="56">
        <v>0</v>
      </c>
      <c r="I38" s="62">
        <v>0</v>
      </c>
    </row>
    <row r="39" spans="1:9" s="40" customFormat="1" ht="12.75" customHeight="1">
      <c r="A39" s="52"/>
      <c r="B39" s="42" t="s">
        <v>29</v>
      </c>
      <c r="C39" s="60">
        <v>430127</v>
      </c>
      <c r="D39" s="43">
        <v>24100</v>
      </c>
      <c r="E39" s="53">
        <v>58200</v>
      </c>
      <c r="F39" s="60">
        <v>57961</v>
      </c>
      <c r="G39" s="38">
        <f>F39/C39*100</f>
        <v>13.475322404778122</v>
      </c>
      <c r="H39" s="38">
        <f>F39/D39*100</f>
        <v>240.5020746887967</v>
      </c>
      <c r="I39" s="39">
        <f>F39/E39*100</f>
        <v>99.58934707903781</v>
      </c>
    </row>
    <row r="40" spans="1:9" s="40" customFormat="1" ht="11.25" customHeight="1" hidden="1">
      <c r="A40" s="52"/>
      <c r="B40" s="44"/>
      <c r="C40" s="69"/>
      <c r="D40" s="70"/>
      <c r="E40" s="71"/>
      <c r="F40" s="69"/>
      <c r="G40" s="72"/>
      <c r="H40" s="72"/>
      <c r="I40" s="73"/>
    </row>
    <row r="41" spans="1:9" s="40" customFormat="1" ht="17.25" customHeight="1" hidden="1">
      <c r="A41" s="52"/>
      <c r="B41" s="44"/>
      <c r="C41" s="71"/>
      <c r="D41" s="70"/>
      <c r="E41" s="71"/>
      <c r="F41" s="71"/>
      <c r="G41" s="72"/>
      <c r="H41" s="72"/>
      <c r="I41" s="73"/>
    </row>
    <row r="42" spans="1:9" s="33" customFormat="1" ht="25.5">
      <c r="A42" s="49">
        <v>85419</v>
      </c>
      <c r="B42" s="50" t="s">
        <v>30</v>
      </c>
      <c r="C42" s="30">
        <f>C44</f>
        <v>0</v>
      </c>
      <c r="D42" s="30">
        <f>D44</f>
        <v>275000</v>
      </c>
      <c r="E42" s="30">
        <f>E44</f>
        <v>802765</v>
      </c>
      <c r="F42" s="30">
        <f>F44</f>
        <v>802765</v>
      </c>
      <c r="G42" s="74">
        <v>0</v>
      </c>
      <c r="H42" s="31">
        <f>F42/D42*100</f>
        <v>291.9145454545455</v>
      </c>
      <c r="I42" s="32">
        <f>F42/E42*100</f>
        <v>100</v>
      </c>
    </row>
    <row r="43" spans="1:9" s="40" customFormat="1" ht="12.75" customHeight="1">
      <c r="A43" s="34"/>
      <c r="B43" s="35" t="s">
        <v>17</v>
      </c>
      <c r="C43" s="36">
        <f>C44</f>
        <v>0</v>
      </c>
      <c r="D43" s="36">
        <f>D44</f>
        <v>275000</v>
      </c>
      <c r="E43" s="36">
        <f>E44</f>
        <v>802765</v>
      </c>
      <c r="F43" s="36">
        <f>F44</f>
        <v>802765</v>
      </c>
      <c r="G43" s="56">
        <v>0</v>
      </c>
      <c r="H43" s="38">
        <f>F43/D43*100</f>
        <v>291.9145454545455</v>
      </c>
      <c r="I43" s="39">
        <f>F43/E43*100</f>
        <v>100</v>
      </c>
    </row>
    <row r="44" spans="1:9" s="40" customFormat="1" ht="12.75" customHeight="1">
      <c r="A44" s="52"/>
      <c r="B44" s="42" t="s">
        <v>31</v>
      </c>
      <c r="C44" s="53">
        <v>0</v>
      </c>
      <c r="D44" s="43">
        <v>275000</v>
      </c>
      <c r="E44" s="53">
        <v>802765</v>
      </c>
      <c r="F44" s="53">
        <v>802765</v>
      </c>
      <c r="G44" s="56">
        <v>0</v>
      </c>
      <c r="H44" s="38">
        <f>F44/D44*100</f>
        <v>291.9145454545455</v>
      </c>
      <c r="I44" s="39">
        <f>F44/E44*100</f>
        <v>100</v>
      </c>
    </row>
    <row r="45" spans="1:10" s="33" customFormat="1" ht="25.5">
      <c r="A45" s="49">
        <v>85446</v>
      </c>
      <c r="B45" s="50" t="s">
        <v>32</v>
      </c>
      <c r="C45" s="75">
        <f aca="true" t="shared" si="4" ref="C45:F46">C46</f>
        <v>17107</v>
      </c>
      <c r="D45" s="75">
        <f t="shared" si="4"/>
        <v>25600</v>
      </c>
      <c r="E45" s="75">
        <f t="shared" si="4"/>
        <v>25600</v>
      </c>
      <c r="F45" s="75">
        <f t="shared" si="4"/>
        <v>22686</v>
      </c>
      <c r="G45" s="31">
        <f aca="true" t="shared" si="5" ref="G45:G52">F45/C45*100</f>
        <v>132.61238089670894</v>
      </c>
      <c r="H45" s="31">
        <f aca="true" t="shared" si="6" ref="H45:H51">F45/D45*100</f>
        <v>88.6171875</v>
      </c>
      <c r="I45" s="32">
        <f aca="true" t="shared" si="7" ref="I45:I51">F45/E45*100</f>
        <v>88.6171875</v>
      </c>
      <c r="J45" s="76"/>
    </row>
    <row r="46" spans="1:9" s="40" customFormat="1" ht="12.75" customHeight="1">
      <c r="A46" s="52"/>
      <c r="B46" s="35" t="s">
        <v>17</v>
      </c>
      <c r="C46" s="66">
        <v>17107</v>
      </c>
      <c r="D46" s="66">
        <f>D47</f>
        <v>25600</v>
      </c>
      <c r="E46" s="66">
        <f t="shared" si="4"/>
        <v>25600</v>
      </c>
      <c r="F46" s="66">
        <f t="shared" si="4"/>
        <v>22686</v>
      </c>
      <c r="G46" s="38">
        <f t="shared" si="5"/>
        <v>132.61238089670894</v>
      </c>
      <c r="H46" s="38">
        <f t="shared" si="6"/>
        <v>88.6171875</v>
      </c>
      <c r="I46" s="39">
        <f t="shared" si="7"/>
        <v>88.6171875</v>
      </c>
    </row>
    <row r="47" spans="1:9" s="40" customFormat="1" ht="12.75" customHeight="1">
      <c r="A47" s="52"/>
      <c r="B47" s="42" t="s">
        <v>29</v>
      </c>
      <c r="C47" s="53">
        <v>17107</v>
      </c>
      <c r="D47" s="43">
        <v>25600</v>
      </c>
      <c r="E47" s="53">
        <v>25600</v>
      </c>
      <c r="F47" s="53">
        <v>22686</v>
      </c>
      <c r="G47" s="38">
        <f t="shared" si="5"/>
        <v>132.61238089670894</v>
      </c>
      <c r="H47" s="38">
        <f t="shared" si="6"/>
        <v>88.6171875</v>
      </c>
      <c r="I47" s="39">
        <f t="shared" si="7"/>
        <v>88.6171875</v>
      </c>
    </row>
    <row r="48" spans="1:9" s="33" customFormat="1" ht="15" customHeight="1">
      <c r="A48" s="49">
        <v>85495</v>
      </c>
      <c r="B48" s="50" t="s">
        <v>33</v>
      </c>
      <c r="C48" s="77">
        <f>C49+C52</f>
        <v>135758</v>
      </c>
      <c r="D48" s="77">
        <f>D49+D52</f>
        <v>98000</v>
      </c>
      <c r="E48" s="77">
        <f>E49+E52</f>
        <v>581887</v>
      </c>
      <c r="F48" s="77">
        <f>F49+F52</f>
        <v>581632</v>
      </c>
      <c r="G48" s="31">
        <f t="shared" si="5"/>
        <v>428.4329468613268</v>
      </c>
      <c r="H48" s="31">
        <f t="shared" si="6"/>
        <v>593.5020408163266</v>
      </c>
      <c r="I48" s="32">
        <f t="shared" si="7"/>
        <v>99.9561770584323</v>
      </c>
    </row>
    <row r="49" spans="1:9" s="40" customFormat="1" ht="12.75" customHeight="1">
      <c r="A49" s="67"/>
      <c r="B49" s="78" t="s">
        <v>17</v>
      </c>
      <c r="C49" s="36">
        <f>C50+C51</f>
        <v>100758</v>
      </c>
      <c r="D49" s="36">
        <f>D51+D50</f>
        <v>98000</v>
      </c>
      <c r="E49" s="36">
        <f>E50+E51</f>
        <v>581887</v>
      </c>
      <c r="F49" s="36">
        <f>F50+F51</f>
        <v>581632</v>
      </c>
      <c r="G49" s="37">
        <f t="shared" si="5"/>
        <v>577.2563965144207</v>
      </c>
      <c r="H49" s="37">
        <f t="shared" si="6"/>
        <v>593.5020408163266</v>
      </c>
      <c r="I49" s="79">
        <f t="shared" si="7"/>
        <v>99.9561770584323</v>
      </c>
    </row>
    <row r="50" spans="1:9" s="40" customFormat="1" ht="12.75" customHeight="1">
      <c r="A50" s="34"/>
      <c r="B50" s="42" t="s">
        <v>18</v>
      </c>
      <c r="C50" s="43">
        <v>7071</v>
      </c>
      <c r="D50" s="43">
        <v>9700</v>
      </c>
      <c r="E50" s="43">
        <v>6200</v>
      </c>
      <c r="F50" s="43">
        <v>6198</v>
      </c>
      <c r="G50" s="38">
        <f t="shared" si="5"/>
        <v>87.6537971998303</v>
      </c>
      <c r="H50" s="38">
        <f t="shared" si="6"/>
        <v>63.896907216494846</v>
      </c>
      <c r="I50" s="80">
        <f t="shared" si="7"/>
        <v>99.96774193548387</v>
      </c>
    </row>
    <row r="51" spans="1:9" s="40" customFormat="1" ht="12.75" customHeight="1">
      <c r="A51" s="52"/>
      <c r="B51" s="42" t="s">
        <v>29</v>
      </c>
      <c r="C51" s="53">
        <v>93687</v>
      </c>
      <c r="D51" s="43">
        <v>88300</v>
      </c>
      <c r="E51" s="53">
        <v>575687</v>
      </c>
      <c r="F51" s="53">
        <v>575434</v>
      </c>
      <c r="G51" s="38">
        <f t="shared" si="5"/>
        <v>614.2090151248306</v>
      </c>
      <c r="H51" s="38">
        <f t="shared" si="6"/>
        <v>651.6806342015855</v>
      </c>
      <c r="I51" s="80">
        <f t="shared" si="7"/>
        <v>99.9560525076995</v>
      </c>
    </row>
    <row r="52" spans="1:9" s="40" customFormat="1" ht="12.75" customHeight="1" thickBot="1">
      <c r="A52" s="81"/>
      <c r="B52" s="54" t="s">
        <v>23</v>
      </c>
      <c r="C52" s="55">
        <v>35000</v>
      </c>
      <c r="D52" s="66">
        <v>0</v>
      </c>
      <c r="E52" s="55">
        <v>0</v>
      </c>
      <c r="F52" s="55">
        <v>0</v>
      </c>
      <c r="G52" s="56">
        <f t="shared" si="5"/>
        <v>0</v>
      </c>
      <c r="H52" s="56">
        <v>0</v>
      </c>
      <c r="I52" s="82">
        <v>0</v>
      </c>
    </row>
    <row r="53" spans="1:9" s="27" customFormat="1" ht="8.25" customHeight="1" hidden="1">
      <c r="A53" s="83"/>
      <c r="B53" s="84"/>
      <c r="C53" s="85"/>
      <c r="D53" s="85"/>
      <c r="E53" s="85"/>
      <c r="F53" s="85"/>
      <c r="G53" s="85"/>
      <c r="H53" s="85"/>
      <c r="I53" s="86"/>
    </row>
    <row r="54" spans="1:9" s="27" customFormat="1" ht="28.5" customHeight="1" thickBot="1" thickTop="1">
      <c r="A54" s="87">
        <v>854</v>
      </c>
      <c r="B54" s="88" t="s">
        <v>34</v>
      </c>
      <c r="C54" s="89">
        <f>C6+C12+C18+C24+C30+C36+C42+C45+C48</f>
        <v>7359331</v>
      </c>
      <c r="D54" s="89">
        <f>D6+D12+D18+D24+D30+D36+D42+D45+D48</f>
        <v>7074600</v>
      </c>
      <c r="E54" s="89">
        <f>E6+E12+E18+E24+E30+E36+E42+E45+E48</f>
        <v>8746175</v>
      </c>
      <c r="F54" s="89">
        <f>F6+F12+F18+F24+F30+F36+F42+F45+F48</f>
        <v>8723447</v>
      </c>
      <c r="G54" s="90">
        <f>F54/C54*100</f>
        <v>118.53586963271525</v>
      </c>
      <c r="H54" s="90">
        <f aca="true" t="shared" si="8" ref="H54:H59">F54/D54*100</f>
        <v>123.30657563678511</v>
      </c>
      <c r="I54" s="91">
        <f aca="true" t="shared" si="9" ref="I54:I59">F54/E54*100</f>
        <v>99.74013783168071</v>
      </c>
    </row>
    <row r="55" spans="1:10" s="40" customFormat="1" ht="12.75" customHeight="1" thickTop="1">
      <c r="A55" s="81"/>
      <c r="B55" s="42" t="s">
        <v>18</v>
      </c>
      <c r="C55" s="92">
        <f>C8+C14+C20+C26+C32+C38+C50</f>
        <v>5130333</v>
      </c>
      <c r="D55" s="92">
        <f>D8+D14+D20+D26+D32+D38+D50</f>
        <v>5282500</v>
      </c>
      <c r="E55" s="92">
        <f>E8+E14+E20+E26+E32+E38+E50</f>
        <v>5677109</v>
      </c>
      <c r="F55" s="92">
        <f>F8+F14+F20+F26+F32+F38+F50</f>
        <v>5671020</v>
      </c>
      <c r="G55" s="38">
        <f>F55/C55*100</f>
        <v>110.53902349028806</v>
      </c>
      <c r="H55" s="93">
        <f t="shared" si="8"/>
        <v>107.3548509228585</v>
      </c>
      <c r="I55" s="39">
        <f t="shared" si="9"/>
        <v>99.8927447050955</v>
      </c>
      <c r="J55" s="64"/>
    </row>
    <row r="56" spans="1:10" s="40" customFormat="1" ht="12.75" customHeight="1">
      <c r="A56" s="81"/>
      <c r="B56" s="94" t="s">
        <v>31</v>
      </c>
      <c r="C56" s="92">
        <f>C44</f>
        <v>0</v>
      </c>
      <c r="D56" s="92">
        <f>D44</f>
        <v>275000</v>
      </c>
      <c r="E56" s="92">
        <f>E44</f>
        <v>802765</v>
      </c>
      <c r="F56" s="92">
        <f>F44</f>
        <v>802765</v>
      </c>
      <c r="G56" s="56">
        <v>0</v>
      </c>
      <c r="H56" s="93">
        <f t="shared" si="8"/>
        <v>291.9145454545455</v>
      </c>
      <c r="I56" s="39">
        <f t="shared" si="9"/>
        <v>100</v>
      </c>
      <c r="J56" s="64"/>
    </row>
    <row r="57" spans="1:10" s="40" customFormat="1" ht="12.75" customHeight="1">
      <c r="A57" s="81"/>
      <c r="B57" s="42" t="s">
        <v>19</v>
      </c>
      <c r="C57" s="92">
        <f>C9+C15+C21+C27+C33+C39+C47+C51</f>
        <v>1854604</v>
      </c>
      <c r="D57" s="92">
        <f>D9+D15+D21+D27+D33+D39+D47+D51</f>
        <v>1372600</v>
      </c>
      <c r="E57" s="92">
        <f>E9+E15+E21+E27+E33+E39+E47+E51</f>
        <v>2048801</v>
      </c>
      <c r="F57" s="92">
        <f>F9+F15+F21+F27+F33+F39+F47+F51</f>
        <v>2033164</v>
      </c>
      <c r="G57" s="38">
        <f>F57/C57*100</f>
        <v>109.62793135353964</v>
      </c>
      <c r="H57" s="93">
        <f t="shared" si="8"/>
        <v>148.12501821360922</v>
      </c>
      <c r="I57" s="39">
        <f t="shared" si="9"/>
        <v>99.23677311754534</v>
      </c>
      <c r="J57" s="64"/>
    </row>
    <row r="58" spans="1:10" s="40" customFormat="1" ht="12.75" customHeight="1">
      <c r="A58" s="81"/>
      <c r="B58" s="42" t="s">
        <v>35</v>
      </c>
      <c r="C58" s="92">
        <f>C10+C16+C22+C28+C34</f>
        <v>29495</v>
      </c>
      <c r="D58" s="92">
        <f>D10+D16+D22+D28+D34</f>
        <v>30300</v>
      </c>
      <c r="E58" s="92">
        <f>E10+E16+E22+E28+E34</f>
        <v>33900</v>
      </c>
      <c r="F58" s="92">
        <f>F10+F16+F22+F28+F34</f>
        <v>32946</v>
      </c>
      <c r="G58" s="38">
        <f>F58/C58*100</f>
        <v>111.70028818443805</v>
      </c>
      <c r="H58" s="93">
        <f t="shared" si="8"/>
        <v>108.73267326732675</v>
      </c>
      <c r="I58" s="39">
        <f t="shared" si="9"/>
        <v>97.1858407079646</v>
      </c>
      <c r="J58" s="64"/>
    </row>
    <row r="59" spans="1:9" s="40" customFormat="1" ht="12.75" customHeight="1" thickBot="1">
      <c r="A59" s="95"/>
      <c r="B59" s="96" t="s">
        <v>36</v>
      </c>
      <c r="C59" s="97">
        <f>C17+C23+C29+C35+C52</f>
        <v>374394</v>
      </c>
      <c r="D59" s="97">
        <f>D17+D23+D29+D35+D52</f>
        <v>144500</v>
      </c>
      <c r="E59" s="97">
        <f>E17+E23+E29+E35+E52</f>
        <v>217500</v>
      </c>
      <c r="F59" s="97">
        <f>F17+F23+F29+F35+F52</f>
        <v>216498</v>
      </c>
      <c r="G59" s="98">
        <f>F59/C59*100</f>
        <v>57.826247215500246</v>
      </c>
      <c r="H59" s="99">
        <f t="shared" si="8"/>
        <v>149.82560553633218</v>
      </c>
      <c r="I59" s="100">
        <f t="shared" si="9"/>
        <v>99.53931034482758</v>
      </c>
    </row>
    <row r="60" spans="1:7" ht="16.5" thickTop="1">
      <c r="A60" s="107" t="s">
        <v>37</v>
      </c>
      <c r="C60" s="103"/>
      <c r="D60" s="103"/>
      <c r="E60" s="103"/>
      <c r="F60" s="103"/>
      <c r="G60" s="103"/>
    </row>
    <row r="61" spans="1:7" ht="15.75">
      <c r="A61" s="107" t="s">
        <v>38</v>
      </c>
      <c r="C61" s="105"/>
      <c r="D61" s="105"/>
      <c r="E61" s="105"/>
      <c r="F61" s="105"/>
      <c r="G61" s="103"/>
    </row>
    <row r="62" spans="1:7" ht="15.75">
      <c r="A62" s="107" t="s">
        <v>39</v>
      </c>
      <c r="G62" s="103"/>
    </row>
    <row r="63" ht="15.75">
      <c r="G63" s="103"/>
    </row>
    <row r="64" ht="15.75">
      <c r="G64" s="103"/>
    </row>
    <row r="65" ht="15.75">
      <c r="G65" s="103"/>
    </row>
    <row r="66" ht="15.75">
      <c r="G66" s="103"/>
    </row>
    <row r="67" ht="15.75">
      <c r="G67" s="103"/>
    </row>
    <row r="68" ht="15.75">
      <c r="G68" s="103"/>
    </row>
    <row r="69" ht="15.75">
      <c r="G69" s="103"/>
    </row>
    <row r="70" ht="15.75">
      <c r="G70" s="103"/>
    </row>
    <row r="71" ht="15.75">
      <c r="G71" s="103"/>
    </row>
    <row r="72" ht="15.75">
      <c r="G72" s="103"/>
    </row>
    <row r="73" ht="15.75">
      <c r="G73" s="103"/>
    </row>
    <row r="74" ht="15.75">
      <c r="G74" s="103"/>
    </row>
    <row r="75" ht="15.75">
      <c r="G75" s="103"/>
    </row>
    <row r="76" ht="15.75">
      <c r="G76" s="103"/>
    </row>
    <row r="77" ht="15.75">
      <c r="G77" s="103"/>
    </row>
    <row r="78" ht="15.75">
      <c r="G78" s="103"/>
    </row>
    <row r="79" ht="15.75">
      <c r="G79" s="103"/>
    </row>
    <row r="80" ht="15.75">
      <c r="G80" s="103"/>
    </row>
    <row r="81" ht="15.75">
      <c r="G81" s="103"/>
    </row>
    <row r="82" ht="15.75">
      <c r="G82" s="103"/>
    </row>
    <row r="83" ht="15.75">
      <c r="G83" s="103"/>
    </row>
    <row r="84" ht="15.75">
      <c r="G84" s="103"/>
    </row>
    <row r="85" ht="15.75">
      <c r="G85" s="103"/>
    </row>
    <row r="86" ht="15.75">
      <c r="G86" s="103"/>
    </row>
    <row r="87" ht="15.75">
      <c r="G87" s="103"/>
    </row>
    <row r="88" ht="15.75">
      <c r="G88" s="103"/>
    </row>
    <row r="89" ht="15.75">
      <c r="G89" s="103"/>
    </row>
    <row r="90" ht="15.75">
      <c r="G90" s="103"/>
    </row>
    <row r="91" ht="15.75">
      <c r="G91" s="103"/>
    </row>
    <row r="92" ht="15.75">
      <c r="G92" s="103"/>
    </row>
    <row r="93" ht="15.75">
      <c r="G93" s="103"/>
    </row>
    <row r="94" ht="15.75">
      <c r="G94" s="103"/>
    </row>
    <row r="95" ht="15.75">
      <c r="G95" s="103"/>
    </row>
    <row r="96" ht="15.75">
      <c r="G96" s="103"/>
    </row>
    <row r="97" ht="15.75">
      <c r="G97" s="103"/>
    </row>
    <row r="98" ht="15.75">
      <c r="G98" s="103"/>
    </row>
    <row r="99" ht="15.75">
      <c r="G99" s="103"/>
    </row>
    <row r="100" ht="15.75">
      <c r="G100" s="103"/>
    </row>
    <row r="101" ht="15.75">
      <c r="G101" s="103"/>
    </row>
    <row r="102" ht="15.75">
      <c r="G102" s="103"/>
    </row>
    <row r="103" ht="15.75">
      <c r="G103" s="103"/>
    </row>
    <row r="104" ht="15.75">
      <c r="G104" s="103"/>
    </row>
    <row r="105" ht="15.75">
      <c r="G105" s="103"/>
    </row>
    <row r="106" ht="15.75">
      <c r="G106" s="103"/>
    </row>
    <row r="107" ht="15.75">
      <c r="G107" s="103"/>
    </row>
    <row r="108" ht="15.75">
      <c r="G108" s="103"/>
    </row>
    <row r="109" ht="15.75">
      <c r="G109" s="103"/>
    </row>
    <row r="110" ht="15.75">
      <c r="G110" s="103"/>
    </row>
    <row r="111" ht="15.75">
      <c r="G111" s="103"/>
    </row>
    <row r="112" ht="15.75">
      <c r="G112" s="103"/>
    </row>
    <row r="113" ht="15.75">
      <c r="G113" s="103"/>
    </row>
    <row r="114" ht="15.75">
      <c r="G114" s="103"/>
    </row>
    <row r="115" ht="15.75">
      <c r="G115" s="103"/>
    </row>
    <row r="116" ht="15.75">
      <c r="G116" s="103"/>
    </row>
    <row r="117" ht="15.75">
      <c r="G117" s="103"/>
    </row>
    <row r="118" ht="15.75">
      <c r="G118" s="103"/>
    </row>
    <row r="119" ht="15.75">
      <c r="G119" s="103"/>
    </row>
    <row r="120" ht="15.75">
      <c r="G120" s="103"/>
    </row>
    <row r="121" ht="15.75">
      <c r="G121" s="103"/>
    </row>
    <row r="122" ht="15.75">
      <c r="G122" s="103"/>
    </row>
    <row r="123" ht="15.75">
      <c r="G123" s="103"/>
    </row>
    <row r="124" ht="15.75">
      <c r="G124" s="103"/>
    </row>
    <row r="125" ht="15.75">
      <c r="G125" s="103"/>
    </row>
    <row r="126" ht="15.75">
      <c r="G126" s="103"/>
    </row>
    <row r="127" ht="15.75">
      <c r="G127" s="103"/>
    </row>
    <row r="128" ht="15.75">
      <c r="G128" s="103"/>
    </row>
    <row r="129" ht="15.75">
      <c r="G129" s="103"/>
    </row>
    <row r="130" ht="15.75">
      <c r="G130" s="103"/>
    </row>
    <row r="131" ht="15.75">
      <c r="G131" s="103"/>
    </row>
    <row r="132" ht="15.75">
      <c r="G132" s="103"/>
    </row>
    <row r="133" ht="15.75">
      <c r="G133" s="103"/>
    </row>
    <row r="134" ht="15.75">
      <c r="G134" s="103"/>
    </row>
    <row r="135" ht="15.75">
      <c r="G135" s="103"/>
    </row>
    <row r="136" ht="15.75">
      <c r="G136" s="103"/>
    </row>
    <row r="137" ht="15.75">
      <c r="G137" s="103"/>
    </row>
    <row r="138" ht="15.75">
      <c r="G138" s="103"/>
    </row>
    <row r="139" ht="15.75">
      <c r="G139" s="103"/>
    </row>
    <row r="140" ht="15.75">
      <c r="G140" s="103"/>
    </row>
    <row r="141" ht="15.75">
      <c r="G141" s="103"/>
    </row>
    <row r="142" ht="15.75">
      <c r="G142" s="103"/>
    </row>
    <row r="143" ht="15.75">
      <c r="G143" s="103"/>
    </row>
    <row r="144" ht="15.75">
      <c r="G144" s="103"/>
    </row>
    <row r="145" ht="15.75">
      <c r="G145" s="103"/>
    </row>
    <row r="146" ht="15.75">
      <c r="G146" s="103"/>
    </row>
    <row r="147" ht="15.75">
      <c r="G147" s="103"/>
    </row>
    <row r="148" ht="15.75">
      <c r="G148" s="103"/>
    </row>
    <row r="149" ht="15.75">
      <c r="G149" s="103"/>
    </row>
    <row r="150" ht="15.75">
      <c r="G150" s="103"/>
    </row>
  </sheetData>
  <mergeCells count="2">
    <mergeCell ref="A1:I1"/>
    <mergeCell ref="B3:B4"/>
  </mergeCells>
  <printOptions horizontalCentered="1"/>
  <pageMargins left="0.2755905511811024" right="0.31496062992125984" top="0.4724409448818898" bottom="0.15748031496062992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2009-04-22T11:44:25Z</cp:lastPrinted>
  <dcterms:created xsi:type="dcterms:W3CDTF">2009-04-22T11:43:40Z</dcterms:created>
  <dcterms:modified xsi:type="dcterms:W3CDTF">2009-04-22T12:39:43Z</dcterms:modified>
  <cp:category/>
  <cp:version/>
  <cp:contentType/>
  <cp:contentStatus/>
</cp:coreProperties>
</file>