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<sst xmlns="http://schemas.openxmlformats.org/spreadsheetml/2006/main" count="53" uniqueCount="41">
  <si>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 xml:space="preserve">Zadania własne gminy </t>
  </si>
  <si>
    <t xml:space="preserve">          w złotych</t>
  </si>
  <si>
    <t>Dział</t>
  </si>
  <si>
    <t>Wyszczególnienie</t>
  </si>
  <si>
    <t xml:space="preserve">Wykonanie </t>
  </si>
  <si>
    <r>
      <t xml:space="preserve">Plan 2008                    </t>
    </r>
    <r>
      <rPr>
        <sz val="8"/>
        <rFont val="Times New Roman CE"/>
        <family val="1"/>
      </rPr>
      <t xml:space="preserve">                    </t>
    </r>
  </si>
  <si>
    <t>Dynamika         %</t>
  </si>
  <si>
    <t>% wykonania planu</t>
  </si>
  <si>
    <t xml:space="preserve"> Roz.</t>
  </si>
  <si>
    <r>
      <t xml:space="preserve"> 2007 r.            </t>
    </r>
  </si>
  <si>
    <t>pierwotny</t>
  </si>
  <si>
    <t>po zmianach</t>
  </si>
  <si>
    <r>
      <t xml:space="preserve"> 2008 r.            </t>
    </r>
  </si>
  <si>
    <t>6 : 3</t>
  </si>
  <si>
    <t>6 : 4</t>
  </si>
  <si>
    <t>6 : 5</t>
  </si>
  <si>
    <t>Świetlice szkolne</t>
  </si>
  <si>
    <t>Wydatki bieżące:</t>
  </si>
  <si>
    <t>wynagrodzenia i pochodne</t>
  </si>
  <si>
    <t>pozostałe</t>
  </si>
  <si>
    <t>Przedszkola (bez klas "0")</t>
  </si>
  <si>
    <t xml:space="preserve">Dotacja dla zakładu budżetowego                                  </t>
  </si>
  <si>
    <t>Pomoc materialna dla    uczniów</t>
  </si>
  <si>
    <t>Wydatki bieżące</t>
  </si>
  <si>
    <t xml:space="preserve">pozostałe </t>
  </si>
  <si>
    <t>Szkolne Schroniska Młodzieżowe</t>
  </si>
  <si>
    <t>pozostałe w tym:</t>
  </si>
  <si>
    <t>-  remonty</t>
  </si>
  <si>
    <t>Wydatki majątkowe</t>
  </si>
  <si>
    <t>Pozostała działalność</t>
  </si>
  <si>
    <t>Zespół Obsługi Ekonomiczno-Administracyjnej Przedszkoli Miejskich:</t>
  </si>
  <si>
    <t xml:space="preserve">  -   zakupy inwwestycyjne</t>
  </si>
  <si>
    <t xml:space="preserve">  -   remonty</t>
  </si>
  <si>
    <t>dotacja</t>
  </si>
  <si>
    <t>pozostałe (RO)</t>
  </si>
  <si>
    <t xml:space="preserve">EDUKACYJNA OPIEKA WYCHOWAWCZA                        </t>
  </si>
  <si>
    <t>dotacje</t>
  </si>
  <si>
    <t>wydatki majątkowe</t>
  </si>
  <si>
    <t>Autor dokumentu: Agnieszka Sulewska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</si>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</sst>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9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44" fontId="7" fillId="0" borderId="2" xfId="18" applyFont="1" applyFill="1" applyBorder="1" applyAlignment="1" applyProtection="1">
      <alignment horizontal="center" vertical="center" wrapText="1"/>
      <protection locked="0"/>
    </xf>
    <xf numFmtId="3" fontId="8" fillId="0" borderId="3" xfId="0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vertical="center" wrapText="1"/>
    </xf>
    <xf numFmtId="3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44" fontId="2" fillId="0" borderId="12" xfId="18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164" fontId="2" fillId="0" borderId="12" xfId="0" applyNumberFormat="1" applyFont="1" applyFill="1" applyBorder="1" applyAlignment="1" applyProtection="1">
      <alignment horizontal="right" vertical="center"/>
      <protection locked="0"/>
    </xf>
    <xf numFmtId="164" fontId="2" fillId="0" borderId="12" xfId="0" applyNumberFormat="1" applyFont="1" applyFill="1" applyBorder="1" applyAlignment="1" applyProtection="1">
      <alignment horizontal="right" vertical="center"/>
      <protection locked="0"/>
    </xf>
    <xf numFmtId="16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7" xfId="0" applyNumberFormat="1" applyFont="1" applyFill="1" applyBorder="1" applyAlignment="1" applyProtection="1">
      <alignment horizontal="centerContinuous" vertical="center"/>
      <protection locked="0"/>
    </xf>
    <xf numFmtId="44" fontId="6" fillId="0" borderId="14" xfId="18" applyFont="1" applyFill="1" applyBorder="1" applyAlignment="1" applyProtection="1">
      <alignment vertical="center" wrapText="1"/>
      <protection locked="0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164" fontId="6" fillId="0" borderId="14" xfId="0" applyNumberFormat="1" applyFont="1" applyFill="1" applyBorder="1" applyAlignment="1" applyProtection="1">
      <alignment horizontal="right" vertical="center"/>
      <protection locked="0"/>
    </xf>
    <xf numFmtId="164" fontId="6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44" fontId="11" fillId="0" borderId="9" xfId="18" applyFont="1" applyFill="1" applyBorder="1" applyAlignment="1" applyProtection="1">
      <alignment vertical="center" wrapText="1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164" fontId="6" fillId="0" borderId="9" xfId="0" applyNumberFormat="1" applyFont="1" applyFill="1" applyBorder="1" applyAlignment="1" applyProtection="1">
      <alignment horizontal="right" vertical="center"/>
      <protection locked="0"/>
    </xf>
    <xf numFmtId="16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8" xfId="0" applyNumberFormat="1" applyFont="1" applyFill="1" applyBorder="1" applyAlignment="1" applyProtection="1">
      <alignment horizontal="right" vertical="center"/>
      <protection locked="0"/>
    </xf>
    <xf numFmtId="164" fontId="6" fillId="0" borderId="16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4" fontId="2" fillId="0" borderId="12" xfId="18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164" fontId="11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44" fontId="6" fillId="0" borderId="9" xfId="18" applyFont="1" applyFill="1" applyBorder="1" applyAlignment="1" applyProtection="1">
      <alignment vertical="center" wrapText="1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2" fillId="0" borderId="8" xfId="0" applyNumberFormat="1" applyFont="1" applyFill="1" applyBorder="1" applyAlignment="1" applyProtection="1">
      <alignment horizontal="right" vertical="center"/>
      <protection locked="0"/>
    </xf>
    <xf numFmtId="164" fontId="8" fillId="0" borderId="8" xfId="0" applyNumberFormat="1" applyFont="1" applyFill="1" applyBorder="1" applyAlignment="1" applyProtection="1">
      <alignment horizontal="right" vertical="center"/>
      <protection locked="0"/>
    </xf>
    <xf numFmtId="16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NumberFormat="1" applyFont="1" applyFill="1" applyBorder="1" applyAlignment="1" applyProtection="1">
      <alignment horizontal="centerContinuous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NumberFormat="1" applyFont="1" applyFill="1" applyBorder="1" applyAlignment="1" applyProtection="1">
      <alignment horizontal="centerContinuous"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49" fontId="11" fillId="0" borderId="9" xfId="18" applyNumberFormat="1" applyFont="1" applyFill="1" applyBorder="1" applyAlignment="1" applyProtection="1">
      <alignment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2" xfId="0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 applyProtection="1">
      <alignment horizontal="right" vertical="center"/>
      <protection locked="0"/>
    </xf>
    <xf numFmtId="44" fontId="8" fillId="0" borderId="12" xfId="18" applyFont="1" applyFill="1" applyBorder="1" applyAlignment="1" applyProtection="1">
      <alignment vertical="center" wrapText="1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NumberFormat="1" applyFont="1" applyFill="1" applyBorder="1" applyAlignment="1" applyProtection="1">
      <alignment horizontal="centerContinuous" vertical="center"/>
      <protection locked="0"/>
    </xf>
    <xf numFmtId="44" fontId="13" fillId="0" borderId="20" xfId="18" applyFont="1" applyFill="1" applyBorder="1" applyAlignment="1" applyProtection="1">
      <alignment vertical="center" wrapText="1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164" fontId="13" fillId="0" borderId="20" xfId="0" applyNumberFormat="1" applyFont="1" applyFill="1" applyBorder="1" applyAlignment="1" applyProtection="1">
      <alignment horizontal="right" vertical="center"/>
      <protection locked="0"/>
    </xf>
    <xf numFmtId="164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/>
      <protection locked="0"/>
    </xf>
    <xf numFmtId="0" fontId="11" fillId="0" borderId="2" xfId="0" applyNumberFormat="1" applyFont="1" applyFill="1" applyBorder="1" applyAlignment="1" applyProtection="1">
      <alignment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164" fontId="11" fillId="0" borderId="2" xfId="0" applyNumberFormat="1" applyFont="1" applyFill="1" applyBorder="1" applyAlignment="1" applyProtection="1">
      <alignment horizontal="right" vertical="center"/>
      <protection locked="0"/>
    </xf>
    <xf numFmtId="164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NumberFormat="1" applyFont="1" applyFill="1" applyBorder="1" applyAlignment="1" applyProtection="1">
      <alignment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164" fontId="14" fillId="0" borderId="9" xfId="0" applyNumberFormat="1" applyFont="1" applyFill="1" applyBorder="1" applyAlignment="1" applyProtection="1">
      <alignment horizontal="right" vertical="center"/>
      <protection locked="0"/>
    </xf>
    <xf numFmtId="164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NumberFormat="1" applyFont="1" applyFill="1" applyBorder="1" applyAlignment="1" applyProtection="1">
      <alignment/>
      <protection locked="0"/>
    </xf>
    <xf numFmtId="49" fontId="11" fillId="0" borderId="24" xfId="18" applyNumberFormat="1" applyFont="1" applyFill="1" applyBorder="1" applyAlignment="1" applyProtection="1">
      <alignment horizontal="left" vertical="center" wrapText="1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164" fontId="11" fillId="0" borderId="24" xfId="0" applyNumberFormat="1" applyFont="1" applyFill="1" applyBorder="1" applyAlignment="1" applyProtection="1">
      <alignment horizontal="right" vertical="center"/>
      <protection locked="0"/>
    </xf>
    <xf numFmtId="164" fontId="11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9">
      <selection activeCell="A40" sqref="A40:A42"/>
    </sheetView>
  </sheetViews>
  <sheetFormatPr defaultColWidth="9.00390625" defaultRowHeight="12.75"/>
  <cols>
    <col min="1" max="1" width="6.25390625" style="5" customWidth="1"/>
    <col min="2" max="2" width="19.875" style="6" customWidth="1"/>
    <col min="3" max="3" width="9.625" style="7" customWidth="1"/>
    <col min="4" max="4" width="10.125" style="8" customWidth="1"/>
    <col min="5" max="5" width="10.25390625" style="8" customWidth="1"/>
    <col min="6" max="6" width="9.125" style="9" customWidth="1"/>
    <col min="7" max="7" width="8.625" style="7" customWidth="1"/>
    <col min="8" max="8" width="7.375" style="7" customWidth="1"/>
    <col min="9" max="9" width="7.625" style="7" customWidth="1"/>
    <col min="10" max="16384" width="9.125" style="11" customWidth="1"/>
  </cols>
  <sheetData>
    <row r="1" spans="1:9" s="4" customFormat="1" ht="40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8:9" ht="23.25" customHeight="1" thickBot="1">
      <c r="H2" s="10" t="s">
        <v>1</v>
      </c>
      <c r="I2" s="5"/>
    </row>
    <row r="3" spans="1:9" s="10" customFormat="1" ht="22.5" customHeight="1" thickBot="1" thickTop="1">
      <c r="A3" s="12" t="s">
        <v>2</v>
      </c>
      <c r="B3" s="13" t="s">
        <v>3</v>
      </c>
      <c r="C3" s="14" t="s">
        <v>4</v>
      </c>
      <c r="D3" s="15" t="s">
        <v>5</v>
      </c>
      <c r="E3" s="16"/>
      <c r="F3" s="14" t="s">
        <v>4</v>
      </c>
      <c r="G3" s="17" t="s">
        <v>6</v>
      </c>
      <c r="H3" s="18" t="s">
        <v>7</v>
      </c>
      <c r="I3" s="19"/>
    </row>
    <row r="4" spans="1:9" s="25" customFormat="1" ht="22.5" customHeight="1" thickTop="1">
      <c r="A4" s="20" t="s">
        <v>8</v>
      </c>
      <c r="B4" s="21"/>
      <c r="C4" s="22" t="s">
        <v>9</v>
      </c>
      <c r="D4" s="22" t="s">
        <v>10</v>
      </c>
      <c r="E4" s="22" t="s">
        <v>11</v>
      </c>
      <c r="F4" s="22" t="s">
        <v>12</v>
      </c>
      <c r="G4" s="23" t="s">
        <v>13</v>
      </c>
      <c r="H4" s="23" t="s">
        <v>14</v>
      </c>
      <c r="I4" s="24" t="s">
        <v>15</v>
      </c>
    </row>
    <row r="5" spans="1:9" s="31" customFormat="1" ht="10.5" customHeight="1">
      <c r="A5" s="26">
        <v>1</v>
      </c>
      <c r="B5" s="27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9">
        <v>8</v>
      </c>
      <c r="I5" s="30">
        <v>9</v>
      </c>
    </row>
    <row r="6" spans="1:9" s="38" customFormat="1" ht="20.25" customHeight="1">
      <c r="A6" s="32">
        <v>85401</v>
      </c>
      <c r="B6" s="33" t="s">
        <v>16</v>
      </c>
      <c r="C6" s="34">
        <f>C7</f>
        <v>1109846</v>
      </c>
      <c r="D6" s="34">
        <f>D7</f>
        <v>1134900</v>
      </c>
      <c r="E6" s="34">
        <f>E7</f>
        <v>1237510</v>
      </c>
      <c r="F6" s="34">
        <f>F7</f>
        <v>1236693</v>
      </c>
      <c r="G6" s="35">
        <f aca="true" t="shared" si="0" ref="G6:G32">F6/C6*100</f>
        <v>111.42924333646289</v>
      </c>
      <c r="H6" s="36">
        <f>F6/D6*100</f>
        <v>108.96933650541898</v>
      </c>
      <c r="I6" s="37">
        <f>F6/E6*100</f>
        <v>99.93398033147207</v>
      </c>
    </row>
    <row r="7" spans="1:9" s="44" customFormat="1" ht="15" customHeight="1">
      <c r="A7" s="39"/>
      <c r="B7" s="40" t="s">
        <v>17</v>
      </c>
      <c r="C7" s="41">
        <f>SUM(C8:C9)</f>
        <v>1109846</v>
      </c>
      <c r="D7" s="41">
        <f>SUM(D8:D9)</f>
        <v>1134900</v>
      </c>
      <c r="E7" s="41">
        <f>SUM(E8:E9)</f>
        <v>1237510</v>
      </c>
      <c r="F7" s="41">
        <f>SUM(F8:F9)</f>
        <v>1236693</v>
      </c>
      <c r="G7" s="42">
        <f t="shared" si="0"/>
        <v>111.42924333646289</v>
      </c>
      <c r="H7" s="42">
        <f>F7/D7*100</f>
        <v>108.96933650541898</v>
      </c>
      <c r="I7" s="43">
        <f>F7/E7*100</f>
        <v>99.93398033147207</v>
      </c>
    </row>
    <row r="8" spans="1:9" s="44" customFormat="1" ht="13.5" customHeight="1">
      <c r="A8" s="39"/>
      <c r="B8" s="45" t="s">
        <v>18</v>
      </c>
      <c r="C8" s="46">
        <v>1016185</v>
      </c>
      <c r="D8" s="46">
        <v>1038200</v>
      </c>
      <c r="E8" s="46">
        <v>1132990</v>
      </c>
      <c r="F8" s="46">
        <v>1132864</v>
      </c>
      <c r="G8" s="47">
        <f t="shared" si="0"/>
        <v>111.48206281336567</v>
      </c>
      <c r="H8" s="47">
        <f>F8/D8*100</f>
        <v>109.11808900019264</v>
      </c>
      <c r="I8" s="48">
        <f>F8/E8*100</f>
        <v>99.98887898392749</v>
      </c>
    </row>
    <row r="9" spans="1:9" s="52" customFormat="1" ht="13.5" customHeight="1">
      <c r="A9" s="49"/>
      <c r="B9" s="45" t="s">
        <v>19</v>
      </c>
      <c r="C9" s="46">
        <v>93661</v>
      </c>
      <c r="D9" s="46">
        <v>96700</v>
      </c>
      <c r="E9" s="46">
        <v>104520</v>
      </c>
      <c r="F9" s="46">
        <v>103829</v>
      </c>
      <c r="G9" s="50">
        <f t="shared" si="0"/>
        <v>110.85617279337183</v>
      </c>
      <c r="H9" s="50">
        <f>F9/D9*100</f>
        <v>107.3722854188211</v>
      </c>
      <c r="I9" s="51">
        <f>F9/E9*100</f>
        <v>99.3388825105243</v>
      </c>
    </row>
    <row r="10" spans="1:9" s="56" customFormat="1" ht="20.25" customHeight="1" hidden="1">
      <c r="A10" s="32">
        <v>85404</v>
      </c>
      <c r="B10" s="53" t="s">
        <v>20</v>
      </c>
      <c r="C10" s="54"/>
      <c r="D10" s="54"/>
      <c r="E10" s="54"/>
      <c r="F10" s="54"/>
      <c r="G10" s="55" t="e">
        <f t="shared" si="0"/>
        <v>#DIV/0!</v>
      </c>
      <c r="H10" s="55" t="e">
        <f aca="true" t="shared" si="1" ref="H10:H32">F10/D10*100</f>
        <v>#DIV/0!</v>
      </c>
      <c r="I10" s="37"/>
    </row>
    <row r="11" spans="1:9" s="44" customFormat="1" ht="19.5" customHeight="1" hidden="1">
      <c r="A11" s="57"/>
      <c r="B11" s="58" t="s">
        <v>21</v>
      </c>
      <c r="C11" s="41"/>
      <c r="D11" s="41"/>
      <c r="E11" s="41"/>
      <c r="F11" s="41"/>
      <c r="G11" s="55" t="e">
        <f t="shared" si="0"/>
        <v>#DIV/0!</v>
      </c>
      <c r="H11" s="55" t="e">
        <f t="shared" si="1"/>
        <v>#DIV/0!</v>
      </c>
      <c r="I11" s="59"/>
    </row>
    <row r="12" spans="1:9" s="63" customFormat="1" ht="24.75" customHeight="1">
      <c r="A12" s="32">
        <v>85415</v>
      </c>
      <c r="B12" s="53" t="s">
        <v>22</v>
      </c>
      <c r="C12" s="54">
        <f>C13</f>
        <v>1039258</v>
      </c>
      <c r="D12" s="54">
        <f>D13</f>
        <v>20000</v>
      </c>
      <c r="E12" s="54">
        <f>E13</f>
        <v>1104118</v>
      </c>
      <c r="F12" s="54">
        <f>F13</f>
        <v>1062593</v>
      </c>
      <c r="G12" s="60">
        <f t="shared" si="0"/>
        <v>102.24535197227253</v>
      </c>
      <c r="H12" s="61">
        <f>F12/D12*100</f>
        <v>5312.965</v>
      </c>
      <c r="I12" s="62">
        <f aca="true" t="shared" si="2" ref="I12:I32">F12/E12*100</f>
        <v>96.23907951867463</v>
      </c>
    </row>
    <row r="13" spans="1:9" s="44" customFormat="1" ht="15.75" customHeight="1">
      <c r="A13" s="64"/>
      <c r="B13" s="40" t="s">
        <v>23</v>
      </c>
      <c r="C13" s="65">
        <f>C15+C14</f>
        <v>1039258</v>
      </c>
      <c r="D13" s="65">
        <f>D15+D14</f>
        <v>20000</v>
      </c>
      <c r="E13" s="65">
        <f>E15+E14</f>
        <v>1104118</v>
      </c>
      <c r="F13" s="65">
        <f>F15+F14</f>
        <v>1062593</v>
      </c>
      <c r="G13" s="42">
        <f t="shared" si="0"/>
        <v>102.24535197227253</v>
      </c>
      <c r="H13" s="42">
        <f>F13/D13*100</f>
        <v>5312.965</v>
      </c>
      <c r="I13" s="43">
        <f t="shared" si="2"/>
        <v>96.23907951867463</v>
      </c>
    </row>
    <row r="14" spans="1:9" s="44" customFormat="1" ht="13.5" customHeight="1">
      <c r="A14" s="39"/>
      <c r="B14" s="45" t="s">
        <v>18</v>
      </c>
      <c r="C14" s="46">
        <v>37250</v>
      </c>
      <c r="D14" s="46">
        <v>0</v>
      </c>
      <c r="E14" s="46">
        <v>0</v>
      </c>
      <c r="F14" s="46">
        <v>0</v>
      </c>
      <c r="G14" s="41">
        <f t="shared" si="0"/>
        <v>0</v>
      </c>
      <c r="H14" s="41">
        <v>0</v>
      </c>
      <c r="I14" s="66">
        <v>0</v>
      </c>
    </row>
    <row r="15" spans="1:9" s="44" customFormat="1" ht="14.25" customHeight="1">
      <c r="A15" s="67"/>
      <c r="B15" s="45" t="s">
        <v>24</v>
      </c>
      <c r="C15" s="68">
        <v>1002008</v>
      </c>
      <c r="D15" s="68">
        <v>20000</v>
      </c>
      <c r="E15" s="68">
        <v>1104118</v>
      </c>
      <c r="F15" s="68">
        <v>1062593</v>
      </c>
      <c r="G15" s="50">
        <f t="shared" si="0"/>
        <v>106.0463589113061</v>
      </c>
      <c r="H15" s="50">
        <f>F15/D15*100</f>
        <v>5312.965</v>
      </c>
      <c r="I15" s="51">
        <f t="shared" si="2"/>
        <v>96.23907951867463</v>
      </c>
    </row>
    <row r="16" spans="1:9" s="63" customFormat="1" ht="28.5" customHeight="1">
      <c r="A16" s="32">
        <v>85417</v>
      </c>
      <c r="B16" s="53" t="s">
        <v>25</v>
      </c>
      <c r="C16" s="54">
        <f>C17+C21</f>
        <v>216763</v>
      </c>
      <c r="D16" s="54">
        <f>D17+D21</f>
        <v>264000</v>
      </c>
      <c r="E16" s="54">
        <f>E17+E21</f>
        <v>274050</v>
      </c>
      <c r="F16" s="54">
        <f>F17+F21</f>
        <v>270930</v>
      </c>
      <c r="G16" s="35">
        <f t="shared" si="0"/>
        <v>124.98904333304115</v>
      </c>
      <c r="H16" s="36">
        <f t="shared" si="1"/>
        <v>102.62500000000001</v>
      </c>
      <c r="I16" s="37">
        <f t="shared" si="2"/>
        <v>98.86152162014231</v>
      </c>
    </row>
    <row r="17" spans="1:9" s="44" customFormat="1" ht="15" customHeight="1">
      <c r="A17" s="39"/>
      <c r="B17" s="40" t="s">
        <v>17</v>
      </c>
      <c r="C17" s="41">
        <f>SUM(C18:C19)</f>
        <v>210664</v>
      </c>
      <c r="D17" s="41">
        <f>SUM(D18:D19)</f>
        <v>221000</v>
      </c>
      <c r="E17" s="41">
        <f>SUM(E18:E19)</f>
        <v>228750</v>
      </c>
      <c r="F17" s="41">
        <f>SUM(F18:F19)</f>
        <v>225630</v>
      </c>
      <c r="G17" s="42">
        <f t="shared" si="0"/>
        <v>107.10420385068164</v>
      </c>
      <c r="H17" s="42">
        <f t="shared" si="1"/>
        <v>102.09502262443439</v>
      </c>
      <c r="I17" s="43">
        <f t="shared" si="2"/>
        <v>98.6360655737705</v>
      </c>
    </row>
    <row r="18" spans="1:9" s="52" customFormat="1" ht="13.5" customHeight="1">
      <c r="A18" s="69"/>
      <c r="B18" s="45" t="s">
        <v>18</v>
      </c>
      <c r="C18" s="46">
        <v>156150</v>
      </c>
      <c r="D18" s="46">
        <v>155600</v>
      </c>
      <c r="E18" s="46">
        <v>170600</v>
      </c>
      <c r="F18" s="46">
        <v>170535</v>
      </c>
      <c r="G18" s="47">
        <f t="shared" si="0"/>
        <v>109.2122958693564</v>
      </c>
      <c r="H18" s="47">
        <f t="shared" si="1"/>
        <v>109.5983290488432</v>
      </c>
      <c r="I18" s="48">
        <f t="shared" si="2"/>
        <v>99.96189917936694</v>
      </c>
    </row>
    <row r="19" spans="1:9" s="52" customFormat="1" ht="13.5" customHeight="1">
      <c r="A19" s="49"/>
      <c r="B19" s="45" t="s">
        <v>26</v>
      </c>
      <c r="C19" s="46">
        <v>54514</v>
      </c>
      <c r="D19" s="46">
        <v>65400</v>
      </c>
      <c r="E19" s="46">
        <v>58150</v>
      </c>
      <c r="F19" s="46">
        <v>55095</v>
      </c>
      <c r="G19" s="47">
        <f t="shared" si="0"/>
        <v>101.06578126719741</v>
      </c>
      <c r="H19" s="47">
        <f t="shared" si="1"/>
        <v>84.24311926605505</v>
      </c>
      <c r="I19" s="48">
        <f t="shared" si="2"/>
        <v>94.74634565778159</v>
      </c>
    </row>
    <row r="20" spans="1:9" s="52" customFormat="1" ht="13.5" customHeight="1">
      <c r="A20" s="49"/>
      <c r="B20" s="70" t="s">
        <v>27</v>
      </c>
      <c r="C20" s="46">
        <v>3095</v>
      </c>
      <c r="D20" s="46">
        <v>3200</v>
      </c>
      <c r="E20" s="46">
        <v>3200</v>
      </c>
      <c r="F20" s="46">
        <v>3198</v>
      </c>
      <c r="G20" s="47">
        <f t="shared" si="0"/>
        <v>103.32794830371567</v>
      </c>
      <c r="H20" s="47">
        <f t="shared" si="1"/>
        <v>99.9375</v>
      </c>
      <c r="I20" s="48">
        <f t="shared" si="2"/>
        <v>99.9375</v>
      </c>
    </row>
    <row r="21" spans="1:9" s="52" customFormat="1" ht="13.5" customHeight="1">
      <c r="A21" s="71"/>
      <c r="B21" s="58" t="s">
        <v>28</v>
      </c>
      <c r="C21" s="41">
        <v>6099</v>
      </c>
      <c r="D21" s="41">
        <v>43000</v>
      </c>
      <c r="E21" s="41">
        <v>45300</v>
      </c>
      <c r="F21" s="41">
        <v>45300</v>
      </c>
      <c r="G21" s="47">
        <f t="shared" si="0"/>
        <v>742.7447122479095</v>
      </c>
      <c r="H21" s="47">
        <f>F21/D21*100</f>
        <v>105.34883720930233</v>
      </c>
      <c r="I21" s="48">
        <f>F21/E21*100</f>
        <v>100</v>
      </c>
    </row>
    <row r="22" spans="1:9" s="63" customFormat="1" ht="15.75" customHeight="1">
      <c r="A22" s="32">
        <v>85495</v>
      </c>
      <c r="B22" s="53" t="s">
        <v>29</v>
      </c>
      <c r="C22" s="54">
        <f>C23</f>
        <v>146108</v>
      </c>
      <c r="D22" s="54">
        <f>D23</f>
        <v>149900</v>
      </c>
      <c r="E22" s="54">
        <f>E23</f>
        <v>43394</v>
      </c>
      <c r="F22" s="54">
        <f>F23</f>
        <v>43348</v>
      </c>
      <c r="G22" s="72">
        <f t="shared" si="0"/>
        <v>29.668464423577078</v>
      </c>
      <c r="H22" s="72">
        <f t="shared" si="1"/>
        <v>28.917945296864577</v>
      </c>
      <c r="I22" s="73">
        <f t="shared" si="2"/>
        <v>99.8939945614601</v>
      </c>
    </row>
    <row r="23" spans="1:9" s="44" customFormat="1" ht="13.5" customHeight="1">
      <c r="A23" s="39"/>
      <c r="B23" s="58" t="s">
        <v>17</v>
      </c>
      <c r="C23" s="41">
        <f>SUM(C24:C32)</f>
        <v>146108</v>
      </c>
      <c r="D23" s="41">
        <f>SUM(D24:D32)</f>
        <v>149900</v>
      </c>
      <c r="E23" s="41">
        <f>SUM(E24:E32)</f>
        <v>43394</v>
      </c>
      <c r="F23" s="41">
        <f>SUM(F24:F32)</f>
        <v>43348</v>
      </c>
      <c r="G23" s="47">
        <f t="shared" si="0"/>
        <v>29.668464423577078</v>
      </c>
      <c r="H23" s="47">
        <f t="shared" si="1"/>
        <v>28.917945296864577</v>
      </c>
      <c r="I23" s="48">
        <f t="shared" si="2"/>
        <v>99.8939945614601</v>
      </c>
    </row>
    <row r="24" spans="1:9" s="44" customFormat="1" ht="15" customHeight="1" hidden="1">
      <c r="A24" s="39"/>
      <c r="B24" s="45" t="s">
        <v>24</v>
      </c>
      <c r="C24" s="46"/>
      <c r="D24" s="46"/>
      <c r="E24" s="46"/>
      <c r="F24" s="46"/>
      <c r="G24" s="47" t="e">
        <f t="shared" si="0"/>
        <v>#DIV/0!</v>
      </c>
      <c r="H24" s="47" t="e">
        <f t="shared" si="1"/>
        <v>#DIV/0!</v>
      </c>
      <c r="I24" s="48" t="e">
        <f t="shared" si="2"/>
        <v>#DIV/0!</v>
      </c>
    </row>
    <row r="25" spans="1:9" s="44" customFormat="1" ht="47.25" customHeight="1" hidden="1">
      <c r="A25" s="39"/>
      <c r="B25" s="74" t="s">
        <v>30</v>
      </c>
      <c r="C25" s="75"/>
      <c r="D25" s="75"/>
      <c r="E25" s="75"/>
      <c r="F25" s="75"/>
      <c r="G25" s="47" t="e">
        <f t="shared" si="0"/>
        <v>#DIV/0!</v>
      </c>
      <c r="H25" s="47" t="e">
        <f t="shared" si="1"/>
        <v>#DIV/0!</v>
      </c>
      <c r="I25" s="48" t="e">
        <f t="shared" si="2"/>
        <v>#DIV/0!</v>
      </c>
    </row>
    <row r="26" spans="1:9" s="44" customFormat="1" ht="15" customHeight="1" hidden="1">
      <c r="A26" s="39"/>
      <c r="B26" s="58" t="s">
        <v>17</v>
      </c>
      <c r="C26" s="41"/>
      <c r="D26" s="41"/>
      <c r="E26" s="41"/>
      <c r="F26" s="41"/>
      <c r="G26" s="47" t="e">
        <f t="shared" si="0"/>
        <v>#DIV/0!</v>
      </c>
      <c r="H26" s="47" t="e">
        <f t="shared" si="1"/>
        <v>#DIV/0!</v>
      </c>
      <c r="I26" s="48" t="e">
        <f t="shared" si="2"/>
        <v>#DIV/0!</v>
      </c>
    </row>
    <row r="27" spans="1:9" s="44" customFormat="1" ht="15" customHeight="1" hidden="1">
      <c r="A27" s="39"/>
      <c r="B27" s="45" t="s">
        <v>18</v>
      </c>
      <c r="C27" s="46"/>
      <c r="D27" s="46"/>
      <c r="E27" s="46"/>
      <c r="F27" s="46"/>
      <c r="G27" s="47" t="e">
        <f t="shared" si="0"/>
        <v>#DIV/0!</v>
      </c>
      <c r="H27" s="47" t="e">
        <f t="shared" si="1"/>
        <v>#DIV/0!</v>
      </c>
      <c r="I27" s="48" t="e">
        <f t="shared" si="2"/>
        <v>#DIV/0!</v>
      </c>
    </row>
    <row r="28" spans="1:9" s="44" customFormat="1" ht="15" customHeight="1" hidden="1">
      <c r="A28" s="39"/>
      <c r="B28" s="45" t="s">
        <v>26</v>
      </c>
      <c r="C28" s="46"/>
      <c r="D28" s="46"/>
      <c r="E28" s="46"/>
      <c r="F28" s="46"/>
      <c r="G28" s="47" t="e">
        <f t="shared" si="0"/>
        <v>#DIV/0!</v>
      </c>
      <c r="H28" s="47" t="e">
        <f t="shared" si="1"/>
        <v>#DIV/0!</v>
      </c>
      <c r="I28" s="48" t="e">
        <f t="shared" si="2"/>
        <v>#DIV/0!</v>
      </c>
    </row>
    <row r="29" spans="1:9" s="44" customFormat="1" ht="15" customHeight="1" hidden="1">
      <c r="A29" s="39"/>
      <c r="B29" s="45" t="s">
        <v>31</v>
      </c>
      <c r="C29" s="46"/>
      <c r="D29" s="46"/>
      <c r="E29" s="46"/>
      <c r="F29" s="46"/>
      <c r="G29" s="47" t="e">
        <f t="shared" si="0"/>
        <v>#DIV/0!</v>
      </c>
      <c r="H29" s="47" t="e">
        <f t="shared" si="1"/>
        <v>#DIV/0!</v>
      </c>
      <c r="I29" s="48" t="e">
        <f t="shared" si="2"/>
        <v>#DIV/0!</v>
      </c>
    </row>
    <row r="30" spans="1:9" s="44" customFormat="1" ht="15" customHeight="1" hidden="1">
      <c r="A30" s="39"/>
      <c r="B30" s="45" t="s">
        <v>32</v>
      </c>
      <c r="C30" s="46"/>
      <c r="D30" s="46"/>
      <c r="E30" s="46"/>
      <c r="F30" s="46"/>
      <c r="G30" s="47" t="e">
        <f t="shared" si="0"/>
        <v>#DIV/0!</v>
      </c>
      <c r="H30" s="47" t="e">
        <f t="shared" si="1"/>
        <v>#DIV/0!</v>
      </c>
      <c r="I30" s="48" t="e">
        <f t="shared" si="2"/>
        <v>#DIV/0!</v>
      </c>
    </row>
    <row r="31" spans="1:9" s="44" customFormat="1" ht="13.5" customHeight="1">
      <c r="A31" s="39"/>
      <c r="B31" s="45" t="s">
        <v>33</v>
      </c>
      <c r="C31" s="46">
        <v>30000</v>
      </c>
      <c r="D31" s="46">
        <v>30000</v>
      </c>
      <c r="E31" s="46">
        <v>30000</v>
      </c>
      <c r="F31" s="46">
        <v>30000</v>
      </c>
      <c r="G31" s="47">
        <f t="shared" si="0"/>
        <v>100</v>
      </c>
      <c r="H31" s="47">
        <f t="shared" si="1"/>
        <v>100</v>
      </c>
      <c r="I31" s="48">
        <f t="shared" si="2"/>
        <v>100</v>
      </c>
    </row>
    <row r="32" spans="1:9" s="44" customFormat="1" ht="13.5" customHeight="1" thickBot="1">
      <c r="A32" s="39"/>
      <c r="B32" s="45" t="s">
        <v>34</v>
      </c>
      <c r="C32" s="46">
        <v>116108</v>
      </c>
      <c r="D32" s="46">
        <v>119900</v>
      </c>
      <c r="E32" s="46">
        <v>13394</v>
      </c>
      <c r="F32" s="46">
        <v>13348</v>
      </c>
      <c r="G32" s="47">
        <f t="shared" si="0"/>
        <v>11.496193199435009</v>
      </c>
      <c r="H32" s="47">
        <f t="shared" si="1"/>
        <v>11.132610508757297</v>
      </c>
      <c r="I32" s="48">
        <f t="shared" si="2"/>
        <v>99.65656263998805</v>
      </c>
    </row>
    <row r="33" spans="1:10" s="82" customFormat="1" ht="47.25" customHeight="1" thickBot="1" thickTop="1">
      <c r="A33" s="76">
        <v>854</v>
      </c>
      <c r="B33" s="77" t="s">
        <v>35</v>
      </c>
      <c r="C33" s="78">
        <f>C6+C10+C16+C22+C12</f>
        <v>2511975</v>
      </c>
      <c r="D33" s="78">
        <f>D6+D10+D16+D22+D12</f>
        <v>1568800</v>
      </c>
      <c r="E33" s="78">
        <f>E6+E10+E16+E22+E12</f>
        <v>2659072</v>
      </c>
      <c r="F33" s="78">
        <f>F6+F10+F16+F22+F12</f>
        <v>2613564</v>
      </c>
      <c r="G33" s="79">
        <f>F33/C33*100</f>
        <v>104.04418833786164</v>
      </c>
      <c r="H33" s="79">
        <f>F33/D33*100</f>
        <v>166.59637939826618</v>
      </c>
      <c r="I33" s="80">
        <f>F33/E33*100</f>
        <v>98.28857586406085</v>
      </c>
      <c r="J33" s="81"/>
    </row>
    <row r="34" spans="1:9" ht="13.5" customHeight="1" thickTop="1">
      <c r="A34" s="83"/>
      <c r="B34" s="84" t="s">
        <v>18</v>
      </c>
      <c r="C34" s="85">
        <f>C8+C14+C18</f>
        <v>1209585</v>
      </c>
      <c r="D34" s="85">
        <f>D8+D14+D18</f>
        <v>1193800</v>
      </c>
      <c r="E34" s="85">
        <f>E8+E14+E18</f>
        <v>1303590</v>
      </c>
      <c r="F34" s="85">
        <f>F8+F14+F18</f>
        <v>1303399</v>
      </c>
      <c r="G34" s="86">
        <f>F34/C34*100</f>
        <v>107.75588321614438</v>
      </c>
      <c r="H34" s="86">
        <f>F34/D34*100</f>
        <v>109.18068353157983</v>
      </c>
      <c r="I34" s="87">
        <f>F34/E34*100</f>
        <v>99.9853481539441</v>
      </c>
    </row>
    <row r="35" spans="1:9" ht="13.5" customHeight="1">
      <c r="A35" s="88"/>
      <c r="B35" s="89" t="s">
        <v>36</v>
      </c>
      <c r="C35" s="46">
        <f>C31</f>
        <v>30000</v>
      </c>
      <c r="D35" s="46">
        <f>D31</f>
        <v>30000</v>
      </c>
      <c r="E35" s="46">
        <f>E31</f>
        <v>30000</v>
      </c>
      <c r="F35" s="46">
        <f>F31</f>
        <v>30000</v>
      </c>
      <c r="G35" s="90">
        <f>F35/C35*100</f>
        <v>100</v>
      </c>
      <c r="H35" s="90">
        <f>F35/D35*100</f>
        <v>100</v>
      </c>
      <c r="I35" s="91">
        <f>F35/E35*100</f>
        <v>100</v>
      </c>
    </row>
    <row r="36" spans="1:9" ht="13.5" customHeight="1">
      <c r="A36" s="88"/>
      <c r="B36" s="45" t="s">
        <v>26</v>
      </c>
      <c r="C36" s="46">
        <f>C9+C15+C19+C32</f>
        <v>1266291</v>
      </c>
      <c r="D36" s="46">
        <f>D9+D15+D19+D32</f>
        <v>302000</v>
      </c>
      <c r="E36" s="46">
        <f>E9+E15+E19+E32</f>
        <v>1280182</v>
      </c>
      <c r="F36" s="46">
        <f>F9+F15+F19+F32</f>
        <v>1234865</v>
      </c>
      <c r="G36" s="90">
        <f>F36/C36*100</f>
        <v>97.51826396934038</v>
      </c>
      <c r="H36" s="90">
        <f>F36/D36*100</f>
        <v>408.8956953642384</v>
      </c>
      <c r="I36" s="91">
        <f>F36/E36*100</f>
        <v>96.46011270272507</v>
      </c>
    </row>
    <row r="37" spans="1:9" ht="13.5" customHeight="1">
      <c r="A37" s="88"/>
      <c r="B37" s="45" t="s">
        <v>32</v>
      </c>
      <c r="C37" s="46">
        <f>C20</f>
        <v>3095</v>
      </c>
      <c r="D37" s="46">
        <f>D20</f>
        <v>3200</v>
      </c>
      <c r="E37" s="46">
        <f>E20</f>
        <v>3200</v>
      </c>
      <c r="F37" s="46">
        <f>F20</f>
        <v>3198</v>
      </c>
      <c r="G37" s="90">
        <f>F37/C37*100</f>
        <v>103.32794830371567</v>
      </c>
      <c r="H37" s="90">
        <f>F37/D37*100</f>
        <v>99.9375</v>
      </c>
      <c r="I37" s="91">
        <f>F37/E37*100</f>
        <v>99.9375</v>
      </c>
    </row>
    <row r="38" spans="1:9" ht="13.5" customHeight="1" thickBot="1">
      <c r="A38" s="92"/>
      <c r="B38" s="93" t="s">
        <v>37</v>
      </c>
      <c r="C38" s="94">
        <f>C21</f>
        <v>6099</v>
      </c>
      <c r="D38" s="94">
        <f aca="true" t="shared" si="3" ref="D38:I38">D21</f>
        <v>43000</v>
      </c>
      <c r="E38" s="94">
        <f t="shared" si="3"/>
        <v>45300</v>
      </c>
      <c r="F38" s="94">
        <f t="shared" si="3"/>
        <v>45300</v>
      </c>
      <c r="G38" s="95">
        <f t="shared" si="3"/>
        <v>742.7447122479095</v>
      </c>
      <c r="H38" s="95">
        <f t="shared" si="3"/>
        <v>105.34883720930233</v>
      </c>
      <c r="I38" s="96">
        <f t="shared" si="3"/>
        <v>100</v>
      </c>
    </row>
    <row r="39" spans="3:9" ht="16.5" thickTop="1">
      <c r="C39" s="97"/>
      <c r="D39" s="97"/>
      <c r="E39" s="97"/>
      <c r="F39" s="97"/>
      <c r="G39" s="98"/>
      <c r="H39" s="99"/>
      <c r="I39" s="99"/>
    </row>
    <row r="40" spans="1:9" ht="15.75">
      <c r="A40" s="1" t="s">
        <v>38</v>
      </c>
      <c r="C40" s="99"/>
      <c r="D40" s="100"/>
      <c r="E40" s="100"/>
      <c r="F40" s="98"/>
      <c r="G40" s="98"/>
      <c r="H40" s="99"/>
      <c r="I40" s="99"/>
    </row>
    <row r="41" spans="1:9" ht="15.75">
      <c r="A41" s="1" t="s">
        <v>39</v>
      </c>
      <c r="C41" s="99"/>
      <c r="D41" s="100"/>
      <c r="E41" s="100"/>
      <c r="F41" s="98"/>
      <c r="G41" s="98"/>
      <c r="H41" s="99"/>
      <c r="I41" s="99"/>
    </row>
    <row r="42" spans="1:9" ht="15.75">
      <c r="A42" s="1" t="s">
        <v>40</v>
      </c>
      <c r="C42" s="99"/>
      <c r="D42" s="100"/>
      <c r="E42" s="100"/>
      <c r="F42" s="98"/>
      <c r="G42" s="98"/>
      <c r="H42" s="99"/>
      <c r="I42" s="99"/>
    </row>
    <row r="43" spans="3:9" ht="15.75">
      <c r="C43" s="99"/>
      <c r="D43" s="100"/>
      <c r="E43" s="100"/>
      <c r="F43" s="98"/>
      <c r="G43" s="98"/>
      <c r="H43" s="99"/>
      <c r="I43" s="99"/>
    </row>
    <row r="44" spans="3:9" ht="15.75">
      <c r="C44" s="99"/>
      <c r="D44" s="100"/>
      <c r="E44" s="100"/>
      <c r="F44" s="98"/>
      <c r="G44" s="98"/>
      <c r="H44" s="99"/>
      <c r="I44" s="99"/>
    </row>
    <row r="45" spans="3:9" ht="15.75">
      <c r="C45" s="99"/>
      <c r="D45" s="100"/>
      <c r="E45" s="100"/>
      <c r="F45" s="98"/>
      <c r="G45" s="98"/>
      <c r="H45" s="99"/>
      <c r="I45" s="99"/>
    </row>
    <row r="46" spans="3:9" ht="15.75">
      <c r="C46" s="99"/>
      <c r="D46" s="100"/>
      <c r="E46" s="100"/>
      <c r="F46" s="98"/>
      <c r="G46" s="98"/>
      <c r="H46" s="99"/>
      <c r="I46" s="99"/>
    </row>
    <row r="47" spans="3:9" ht="15.75">
      <c r="C47" s="99"/>
      <c r="D47" s="100"/>
      <c r="E47" s="100"/>
      <c r="F47" s="98"/>
      <c r="G47" s="98"/>
      <c r="H47" s="99"/>
      <c r="I47" s="99"/>
    </row>
    <row r="48" spans="3:9" ht="15.75">
      <c r="C48" s="99"/>
      <c r="D48" s="100"/>
      <c r="E48" s="100"/>
      <c r="F48" s="98"/>
      <c r="G48" s="98"/>
      <c r="H48" s="99"/>
      <c r="I48" s="99"/>
    </row>
    <row r="49" spans="3:9" ht="15.75">
      <c r="C49" s="99"/>
      <c r="D49" s="100"/>
      <c r="E49" s="100"/>
      <c r="F49" s="98"/>
      <c r="G49" s="98"/>
      <c r="H49" s="99"/>
      <c r="I49" s="99"/>
    </row>
    <row r="50" spans="3:9" ht="15.75">
      <c r="C50" s="99"/>
      <c r="D50" s="100"/>
      <c r="E50" s="100"/>
      <c r="F50" s="98"/>
      <c r="G50" s="98"/>
      <c r="H50" s="99"/>
      <c r="I50" s="99"/>
    </row>
    <row r="51" spans="3:9" ht="15.75">
      <c r="C51" s="99"/>
      <c r="D51" s="100"/>
      <c r="E51" s="100"/>
      <c r="F51" s="98"/>
      <c r="G51" s="98"/>
      <c r="H51" s="99"/>
      <c r="I51" s="99"/>
    </row>
    <row r="52" spans="3:9" ht="15.75">
      <c r="C52" s="99"/>
      <c r="D52" s="100"/>
      <c r="E52" s="100"/>
      <c r="F52" s="98"/>
      <c r="G52" s="98"/>
      <c r="H52" s="99"/>
      <c r="I52" s="99"/>
    </row>
    <row r="53" spans="3:9" ht="15.75">
      <c r="C53" s="99"/>
      <c r="D53" s="100"/>
      <c r="E53" s="100"/>
      <c r="F53" s="98"/>
      <c r="G53" s="98"/>
      <c r="H53" s="99"/>
      <c r="I53" s="99"/>
    </row>
    <row r="54" spans="3:9" ht="15.75">
      <c r="C54" s="99"/>
      <c r="D54" s="100"/>
      <c r="E54" s="100"/>
      <c r="F54" s="98"/>
      <c r="G54" s="98"/>
      <c r="H54" s="99"/>
      <c r="I54" s="99"/>
    </row>
    <row r="55" spans="3:9" ht="15.75">
      <c r="C55" s="99"/>
      <c r="D55" s="100"/>
      <c r="E55" s="100"/>
      <c r="F55" s="98"/>
      <c r="G55" s="98"/>
      <c r="H55" s="99"/>
      <c r="I55" s="99"/>
    </row>
    <row r="56" ht="15.75">
      <c r="G56" s="9"/>
    </row>
    <row r="57" ht="15.75">
      <c r="G57" s="9"/>
    </row>
    <row r="58" ht="15.75">
      <c r="G58" s="9"/>
    </row>
    <row r="59" ht="15.75">
      <c r="G59" s="9"/>
    </row>
    <row r="60" ht="15.75">
      <c r="G60" s="9"/>
    </row>
    <row r="61" ht="15.75">
      <c r="G61" s="9"/>
    </row>
    <row r="62" ht="15.75">
      <c r="G62" s="9"/>
    </row>
    <row r="63" ht="15.75">
      <c r="G63" s="9"/>
    </row>
    <row r="64" ht="15.75">
      <c r="G64" s="9"/>
    </row>
    <row r="65" ht="15.75">
      <c r="G65" s="9"/>
    </row>
    <row r="66" ht="15.75">
      <c r="G66" s="9"/>
    </row>
    <row r="67" ht="15.75">
      <c r="G67" s="9"/>
    </row>
    <row r="68" ht="15.75">
      <c r="G68" s="9"/>
    </row>
    <row r="69" ht="15.75">
      <c r="G69" s="9"/>
    </row>
    <row r="70" ht="15.75">
      <c r="G70" s="9"/>
    </row>
    <row r="71" ht="15.75">
      <c r="G71" s="9"/>
    </row>
    <row r="72" ht="15.75">
      <c r="G72" s="9"/>
    </row>
    <row r="73" ht="15.75">
      <c r="G73" s="9"/>
    </row>
    <row r="74" ht="15.75">
      <c r="G74" s="9"/>
    </row>
    <row r="75" ht="15.75">
      <c r="G75" s="9"/>
    </row>
    <row r="76" ht="15.75">
      <c r="G76" s="9"/>
    </row>
    <row r="77" ht="15.75">
      <c r="G77" s="9"/>
    </row>
    <row r="78" ht="15.75">
      <c r="G78" s="9"/>
    </row>
    <row r="79" ht="15.75">
      <c r="G79" s="9"/>
    </row>
    <row r="80" ht="15.75">
      <c r="G80" s="9"/>
    </row>
    <row r="81" ht="15.75">
      <c r="G81" s="9"/>
    </row>
    <row r="82" ht="15.75">
      <c r="G82" s="9"/>
    </row>
    <row r="83" ht="15.75">
      <c r="G83" s="9"/>
    </row>
    <row r="84" ht="15.75">
      <c r="G84" s="9"/>
    </row>
    <row r="85" ht="15.75">
      <c r="G85" s="9"/>
    </row>
    <row r="86" ht="15.75">
      <c r="G86" s="9"/>
    </row>
    <row r="87" ht="15.75">
      <c r="G87" s="9"/>
    </row>
    <row r="88" ht="15.75">
      <c r="G88" s="9"/>
    </row>
    <row r="89" ht="15.75">
      <c r="G89" s="9"/>
    </row>
    <row r="90" ht="15.75">
      <c r="G90" s="9"/>
    </row>
    <row r="91" ht="15.75">
      <c r="G91" s="9"/>
    </row>
    <row r="92" ht="15.75">
      <c r="G92" s="9"/>
    </row>
    <row r="93" ht="15.75">
      <c r="G93" s="9"/>
    </row>
    <row r="94" ht="15.75">
      <c r="G94" s="9"/>
    </row>
    <row r="95" ht="15.75">
      <c r="G95" s="9"/>
    </row>
    <row r="96" ht="15.75">
      <c r="G96" s="9"/>
    </row>
    <row r="97" ht="15.75">
      <c r="G97" s="9"/>
    </row>
    <row r="98" ht="15.75">
      <c r="G98" s="9"/>
    </row>
    <row r="99" ht="15.75">
      <c r="G99" s="9"/>
    </row>
    <row r="100" ht="15.75">
      <c r="G100" s="9"/>
    </row>
    <row r="101" ht="15.75">
      <c r="G101" s="9"/>
    </row>
    <row r="102" ht="15.75">
      <c r="G102" s="9"/>
    </row>
    <row r="103" ht="15.75">
      <c r="G103" s="9"/>
    </row>
    <row r="104" ht="15.75">
      <c r="G104" s="9"/>
    </row>
    <row r="105" ht="15.75">
      <c r="G105" s="9"/>
    </row>
    <row r="106" ht="15.75">
      <c r="G106" s="9"/>
    </row>
    <row r="107" ht="15.75">
      <c r="G107" s="9"/>
    </row>
    <row r="108" ht="15.75">
      <c r="G108" s="9"/>
    </row>
    <row r="109" ht="15.75">
      <c r="G109" s="9"/>
    </row>
    <row r="110" ht="15.75">
      <c r="G110" s="9"/>
    </row>
    <row r="111" ht="15.75">
      <c r="G111" s="9"/>
    </row>
    <row r="112" ht="15.75">
      <c r="G112" s="9"/>
    </row>
    <row r="113" ht="15.75">
      <c r="G113" s="9"/>
    </row>
    <row r="114" ht="15.75">
      <c r="G114" s="9"/>
    </row>
    <row r="115" ht="15.75">
      <c r="G115" s="9"/>
    </row>
    <row r="116" ht="15.75">
      <c r="G116" s="9"/>
    </row>
    <row r="117" ht="15.75">
      <c r="G117" s="9"/>
    </row>
    <row r="118" ht="15.75">
      <c r="G118" s="9"/>
    </row>
    <row r="119" ht="15.75">
      <c r="G119" s="9"/>
    </row>
    <row r="120" ht="15.75">
      <c r="G120" s="9"/>
    </row>
    <row r="121" ht="15.75">
      <c r="G121" s="9"/>
    </row>
    <row r="122" ht="15.75">
      <c r="G122" s="9"/>
    </row>
    <row r="123" ht="15.75">
      <c r="G123" s="9"/>
    </row>
    <row r="124" ht="15.75">
      <c r="G124" s="9"/>
    </row>
    <row r="125" ht="15.75">
      <c r="G125" s="9"/>
    </row>
    <row r="126" ht="15.75">
      <c r="G126" s="9"/>
    </row>
  </sheetData>
  <mergeCells count="2">
    <mergeCell ref="A1:I1"/>
    <mergeCell ref="B3:B4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2009-04-22T11:42:00Z</cp:lastPrinted>
  <dcterms:created xsi:type="dcterms:W3CDTF">2009-04-22T11:41:12Z</dcterms:created>
  <dcterms:modified xsi:type="dcterms:W3CDTF">2009-04-22T13:33:36Z</dcterms:modified>
  <cp:category/>
  <cp:version/>
  <cp:contentType/>
  <cp:contentStatus/>
</cp:coreProperties>
</file>