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85" windowWidth="13500" windowHeight="74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<sst xmlns="http://schemas.openxmlformats.org/spreadsheetml/2006/main" count="43" uniqueCount="42">
  <si>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TABELA  C</t>
  </si>
  <si>
    <t>DOCHODY  Z  DOTACJI  NA  ZADANIA  ZLECONE  POWIATOWI  W  2008  ROKU</t>
  </si>
  <si>
    <t>w złotych</t>
  </si>
  <si>
    <t xml:space="preserve">Wykonanie
2007 </t>
  </si>
  <si>
    <t>2008 rok</t>
  </si>
  <si>
    <t>%</t>
  </si>
  <si>
    <t>Klasy-fikacja</t>
  </si>
  <si>
    <t>TREŚĆ</t>
  </si>
  <si>
    <t xml:space="preserve">Plan pierwotny </t>
  </si>
  <si>
    <t>Plan po zmianach</t>
  </si>
  <si>
    <t xml:space="preserve">Wykonanie </t>
  </si>
  <si>
    <t>wykonania planu 
6:5</t>
  </si>
  <si>
    <t>Dynamika              6 : 3</t>
  </si>
  <si>
    <t>GOSPODARKA  MIESZKANIOWA</t>
  </si>
  <si>
    <t>70005</t>
  </si>
  <si>
    <t>Gospodarka gruntami i nieruchomościami</t>
  </si>
  <si>
    <t>DZIAŁALNOŚĆ USŁUGOWA</t>
  </si>
  <si>
    <t>Prace geodezyjne i kartograficzne (nieinwestycyjne)</t>
  </si>
  <si>
    <t xml:space="preserve">Opracowania geodezyjne i kartograficzne </t>
  </si>
  <si>
    <t>Nadzór budowlany</t>
  </si>
  <si>
    <t>działalność bieżąca</t>
  </si>
  <si>
    <t>zakup samochodu służbowego</t>
  </si>
  <si>
    <t>ADMINISTRACJA PUBLICZNA</t>
  </si>
  <si>
    <t>Urzędy wojewódzkie</t>
  </si>
  <si>
    <t>Komisje poborowe</t>
  </si>
  <si>
    <t>754</t>
  </si>
  <si>
    <t>BEZPIECZEŃSTWO PUBLICZNE I OCHRONA PRZECIWPOŻAROWA</t>
  </si>
  <si>
    <t>Komendy powiatowe Państwowej Straży Pożarnej</t>
  </si>
  <si>
    <t>Modernizacja budynku KMPSP oraz zakup sprzętu</t>
  </si>
  <si>
    <t>OCHRONA ZDROWIA</t>
  </si>
  <si>
    <t>85156</t>
  </si>
  <si>
    <t>Składki na ubezpieczenia zdrowotne za wychowanków Rodzinnych Domów Dziecka</t>
  </si>
  <si>
    <t>POMOC SPOŁECZNA</t>
  </si>
  <si>
    <t>Jednostki specjalistycznego poradnictwa, mieszkania chronione i ośrodki interwencji kryzysowej</t>
  </si>
  <si>
    <t>853</t>
  </si>
  <si>
    <t>POZOSTAŁE ZADANIA W ZAKRESIE POLITYKI SPOŁECZNEJ</t>
  </si>
  <si>
    <t>85321</t>
  </si>
  <si>
    <t>Zespoły ds. orzekania o stopniu niepełnosprawności</t>
  </si>
  <si>
    <t>OGÓŁEM</t>
  </si>
  <si>
    <t>Autor dokumentu: Sylwia Szpak</t>
  </si>
  <si>
    <t>Wprowadził do BIP: Agnieszka Sulewska</t>
  </si>
  <si>
    <t>Data wprowadzenia do BIP: 24.04.2009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</si>
</sst>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6">
    <font>
      <sz val="10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E"/>
      <family val="1"/>
    </font>
    <font>
      <sz val="9"/>
      <name val="Times New Roman"/>
      <family val="1"/>
    </font>
    <font>
      <sz val="9"/>
      <name val="Arial CE"/>
      <family val="0"/>
    </font>
    <font>
      <sz val="10"/>
      <name val="Times New Roman"/>
      <family val="0"/>
    </font>
    <font>
      <b/>
      <sz val="10"/>
      <name val="Times New Roman CE"/>
      <family val="0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i/>
      <sz val="9"/>
      <name val="Times New Roman CE"/>
      <family val="0"/>
    </font>
    <font>
      <b/>
      <sz val="11"/>
      <name val="Times New Roman CE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2" xfId="0" applyBorder="1" applyAlignment="1">
      <alignment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0" fillId="0" borderId="6" xfId="0" applyBorder="1" applyAlignment="1">
      <alignment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 wrapText="1"/>
    </xf>
    <xf numFmtId="164" fontId="7" fillId="0" borderId="14" xfId="0" applyNumberFormat="1" applyFont="1" applyBorder="1" applyAlignment="1">
      <alignment vertical="center" wrapText="1"/>
    </xf>
    <xf numFmtId="164" fontId="7" fillId="0" borderId="15" xfId="0" applyNumberFormat="1" applyFont="1" applyBorder="1" applyAlignment="1">
      <alignment vertical="center" wrapText="1"/>
    </xf>
    <xf numFmtId="0" fontId="1" fillId="0" borderId="0" xfId="0" applyFont="1" applyAlignment="1">
      <alignment/>
    </xf>
    <xf numFmtId="49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vertical="center" wrapText="1"/>
    </xf>
    <xf numFmtId="164" fontId="3" fillId="0" borderId="14" xfId="0" applyNumberFormat="1" applyFont="1" applyBorder="1" applyAlignment="1">
      <alignment vertical="center" wrapText="1"/>
    </xf>
    <xf numFmtId="164" fontId="3" fillId="0" borderId="15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vertical="center" wrapText="1"/>
    </xf>
    <xf numFmtId="164" fontId="3" fillId="0" borderId="19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vertical="center" wrapText="1"/>
    </xf>
    <xf numFmtId="164" fontId="3" fillId="0" borderId="11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 wrapText="1"/>
    </xf>
    <xf numFmtId="3" fontId="13" fillId="0" borderId="17" xfId="0" applyNumberFormat="1" applyFont="1" applyBorder="1" applyAlignment="1">
      <alignment horizontal="right" vertical="center" wrapText="1"/>
    </xf>
    <xf numFmtId="3" fontId="13" fillId="0" borderId="17" xfId="0" applyNumberFormat="1" applyFont="1" applyBorder="1" applyAlignment="1">
      <alignment vertical="center" wrapText="1"/>
    </xf>
    <xf numFmtId="164" fontId="13" fillId="0" borderId="17" xfId="0" applyNumberFormat="1" applyFont="1" applyBorder="1" applyAlignment="1">
      <alignment vertical="center" wrapText="1"/>
    </xf>
    <xf numFmtId="164" fontId="13" fillId="0" borderId="20" xfId="0" applyNumberFormat="1" applyFont="1" applyBorder="1" applyAlignment="1">
      <alignment vertical="center" wrapText="1"/>
    </xf>
    <xf numFmtId="0" fontId="13" fillId="0" borderId="21" xfId="0" applyFont="1" applyBorder="1" applyAlignment="1">
      <alignment horizontal="left" vertical="center" wrapText="1"/>
    </xf>
    <xf numFmtId="164" fontId="13" fillId="0" borderId="21" xfId="0" applyNumberFormat="1" applyFont="1" applyBorder="1" applyAlignment="1">
      <alignment vertical="center" wrapText="1"/>
    </xf>
    <xf numFmtId="164" fontId="13" fillId="0" borderId="22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vertical="center" wrapText="1"/>
    </xf>
    <xf numFmtId="49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3" fontId="3" fillId="0" borderId="24" xfId="0" applyNumberFormat="1" applyFont="1" applyBorder="1" applyAlignment="1">
      <alignment vertical="center" wrapText="1"/>
    </xf>
    <xf numFmtId="164" fontId="3" fillId="0" borderId="24" xfId="0" applyNumberFormat="1" applyFont="1" applyBorder="1" applyAlignment="1">
      <alignment vertical="center" wrapText="1"/>
    </xf>
    <xf numFmtId="164" fontId="3" fillId="0" borderId="25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49" fontId="3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3" fontId="3" fillId="0" borderId="27" xfId="0" applyNumberFormat="1" applyFont="1" applyBorder="1" applyAlignment="1">
      <alignment vertical="center" wrapText="1"/>
    </xf>
    <xf numFmtId="164" fontId="3" fillId="0" borderId="27" xfId="0" applyNumberFormat="1" applyFont="1" applyBorder="1" applyAlignment="1">
      <alignment vertical="center" wrapText="1"/>
    </xf>
    <xf numFmtId="164" fontId="3" fillId="0" borderId="28" xfId="0" applyNumberFormat="1" applyFont="1" applyBorder="1" applyAlignment="1">
      <alignment vertical="center" wrapText="1"/>
    </xf>
    <xf numFmtId="3" fontId="7" fillId="0" borderId="14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49" fontId="14" fillId="0" borderId="29" xfId="0" applyNumberFormat="1" applyFont="1" applyBorder="1" applyAlignment="1">
      <alignment horizontal="center" vertical="center"/>
    </xf>
    <xf numFmtId="0" fontId="14" fillId="0" borderId="30" xfId="0" applyFont="1" applyBorder="1" applyAlignment="1">
      <alignment horizontal="left" vertical="center" wrapText="1"/>
    </xf>
    <xf numFmtId="3" fontId="14" fillId="0" borderId="30" xfId="0" applyNumberFormat="1" applyFont="1" applyBorder="1" applyAlignment="1">
      <alignment vertical="center" wrapText="1"/>
    </xf>
    <xf numFmtId="164" fontId="14" fillId="0" borderId="30" xfId="0" applyNumberFormat="1" applyFont="1" applyBorder="1" applyAlignment="1">
      <alignment vertical="center" wrapText="1"/>
    </xf>
    <xf numFmtId="164" fontId="14" fillId="0" borderId="31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6">
      <selection activeCell="A29" sqref="A29:A31"/>
    </sheetView>
  </sheetViews>
  <sheetFormatPr defaultColWidth="9.00390625" defaultRowHeight="12.75"/>
  <cols>
    <col min="1" max="1" width="6.125" style="0" customWidth="1"/>
    <col min="2" max="2" width="26.00390625" style="0" customWidth="1"/>
    <col min="3" max="3" width="10.625" style="0" customWidth="1"/>
    <col min="4" max="4" width="11.125" style="0" customWidth="1"/>
    <col min="5" max="5" width="10.625" style="0" customWidth="1"/>
    <col min="6" max="6" width="10.00390625" style="0" customWidth="1"/>
    <col min="7" max="7" width="7.25390625" style="0" customWidth="1"/>
  </cols>
  <sheetData>
    <row r="1" spans="7:8" ht="18" customHeight="1">
      <c r="G1" s="1" t="s">
        <v>0</v>
      </c>
      <c r="H1" s="2"/>
    </row>
    <row r="2" spans="1:8" s="4" customFormat="1" ht="15.75">
      <c r="A2" s="3" t="s">
        <v>1</v>
      </c>
      <c r="B2" s="3"/>
      <c r="C2" s="3"/>
      <c r="D2" s="3"/>
      <c r="E2" s="3"/>
      <c r="F2" s="3"/>
      <c r="G2" s="3"/>
      <c r="H2" s="3"/>
    </row>
    <row r="3" spans="1:8" s="4" customFormat="1" ht="16.5" thickBot="1">
      <c r="A3" s="5"/>
      <c r="B3" s="6"/>
      <c r="C3" s="3"/>
      <c r="D3" s="3"/>
      <c r="E3" s="3"/>
      <c r="F3" s="3"/>
      <c r="G3" s="7" t="s">
        <v>2</v>
      </c>
      <c r="H3" s="8"/>
    </row>
    <row r="4" spans="1:8" ht="14.25">
      <c r="A4" s="9"/>
      <c r="B4" s="10"/>
      <c r="C4" s="11" t="s">
        <v>3</v>
      </c>
      <c r="D4" s="12" t="s">
        <v>4</v>
      </c>
      <c r="E4" s="13"/>
      <c r="F4" s="13"/>
      <c r="G4" s="14" t="s">
        <v>5</v>
      </c>
      <c r="H4" s="15"/>
    </row>
    <row r="5" spans="1:8" ht="29.25" customHeight="1">
      <c r="A5" s="16" t="s">
        <v>6</v>
      </c>
      <c r="B5" s="17" t="s">
        <v>7</v>
      </c>
      <c r="C5" s="18"/>
      <c r="D5" s="19" t="s">
        <v>8</v>
      </c>
      <c r="E5" s="20" t="s">
        <v>9</v>
      </c>
      <c r="F5" s="20" t="s">
        <v>10</v>
      </c>
      <c r="G5" s="21" t="s">
        <v>11</v>
      </c>
      <c r="H5" s="22" t="s">
        <v>12</v>
      </c>
    </row>
    <row r="6" spans="1:8" s="26" customFormat="1" ht="11.25" customHeight="1" thickBot="1">
      <c r="A6" s="23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5">
        <v>8</v>
      </c>
    </row>
    <row r="7" spans="1:8" s="32" customFormat="1" ht="27" thickBot="1" thickTop="1">
      <c r="A7" s="27">
        <v>700</v>
      </c>
      <c r="B7" s="28" t="s">
        <v>13</v>
      </c>
      <c r="C7" s="29">
        <f>C8</f>
        <v>31091</v>
      </c>
      <c r="D7" s="29">
        <f>D8</f>
        <v>38000</v>
      </c>
      <c r="E7" s="29">
        <f>E8</f>
        <v>38612</v>
      </c>
      <c r="F7" s="29">
        <f>F8</f>
        <v>38610</v>
      </c>
      <c r="G7" s="30">
        <f aca="true" t="shared" si="0" ref="G7:G28">F7/E7*100</f>
        <v>99.99482026313063</v>
      </c>
      <c r="H7" s="31">
        <f aca="true" t="shared" si="1" ref="H7:H28">F7/C7*100</f>
        <v>124.18384741565083</v>
      </c>
    </row>
    <row r="8" spans="1:11" s="39" customFormat="1" ht="32.25" customHeight="1" thickBot="1" thickTop="1">
      <c r="A8" s="33" t="s">
        <v>14</v>
      </c>
      <c r="B8" s="34" t="s">
        <v>15</v>
      </c>
      <c r="C8" s="35">
        <v>31091</v>
      </c>
      <c r="D8" s="36">
        <v>38000</v>
      </c>
      <c r="E8" s="35">
        <v>38612</v>
      </c>
      <c r="F8" s="35">
        <v>38610</v>
      </c>
      <c r="G8" s="37">
        <f t="shared" si="0"/>
        <v>99.99482026313063</v>
      </c>
      <c r="H8" s="38">
        <f t="shared" si="1"/>
        <v>124.18384741565083</v>
      </c>
      <c r="K8" s="32"/>
    </row>
    <row r="9" spans="1:8" s="32" customFormat="1" ht="17.25" customHeight="1" thickBot="1" thickTop="1">
      <c r="A9" s="27">
        <v>710</v>
      </c>
      <c r="B9" s="28" t="s">
        <v>16</v>
      </c>
      <c r="C9" s="29">
        <f>SUM(C10:C12)</f>
        <v>386729</v>
      </c>
      <c r="D9" s="29">
        <f>SUM(D10:D12)</f>
        <v>435000</v>
      </c>
      <c r="E9" s="29">
        <f>SUM(E10:E12)</f>
        <v>515110</v>
      </c>
      <c r="F9" s="29">
        <f>SUM(F10:F12)</f>
        <v>515110</v>
      </c>
      <c r="G9" s="30">
        <f t="shared" si="0"/>
        <v>100</v>
      </c>
      <c r="H9" s="31">
        <f t="shared" si="1"/>
        <v>133.1966312327237</v>
      </c>
    </row>
    <row r="10" spans="1:8" s="39" customFormat="1" ht="28.5" customHeight="1" thickTop="1">
      <c r="A10" s="40">
        <v>71013</v>
      </c>
      <c r="B10" s="41" t="s">
        <v>17</v>
      </c>
      <c r="C10" s="42">
        <v>77500</v>
      </c>
      <c r="D10" s="43">
        <v>75000</v>
      </c>
      <c r="E10" s="42">
        <v>75000</v>
      </c>
      <c r="F10" s="42">
        <v>75000</v>
      </c>
      <c r="G10" s="44">
        <f t="shared" si="0"/>
        <v>100</v>
      </c>
      <c r="H10" s="45">
        <f t="shared" si="1"/>
        <v>96.7741935483871</v>
      </c>
    </row>
    <row r="11" spans="1:8" s="39" customFormat="1" ht="27.75" customHeight="1">
      <c r="A11" s="46">
        <v>71014</v>
      </c>
      <c r="B11" s="41" t="s">
        <v>18</v>
      </c>
      <c r="C11" s="47">
        <v>20000</v>
      </c>
      <c r="D11" s="48">
        <v>20000</v>
      </c>
      <c r="E11" s="47">
        <v>20000</v>
      </c>
      <c r="F11" s="47">
        <v>20000</v>
      </c>
      <c r="G11" s="49">
        <f t="shared" si="0"/>
        <v>100</v>
      </c>
      <c r="H11" s="50">
        <f t="shared" si="1"/>
        <v>100</v>
      </c>
    </row>
    <row r="12" spans="1:8" s="39" customFormat="1" ht="17.25" customHeight="1">
      <c r="A12" s="46">
        <v>71015</v>
      </c>
      <c r="B12" s="51" t="s">
        <v>19</v>
      </c>
      <c r="C12" s="47">
        <v>289229</v>
      </c>
      <c r="D12" s="48">
        <f>SUM(D13:D14)</f>
        <v>340000</v>
      </c>
      <c r="E12" s="47">
        <f>SUM(E13:E14)</f>
        <v>420110</v>
      </c>
      <c r="F12" s="47">
        <f>SUM(F13:F14)</f>
        <v>420110</v>
      </c>
      <c r="G12" s="49">
        <f t="shared" si="0"/>
        <v>100</v>
      </c>
      <c r="H12" s="50">
        <f t="shared" si="1"/>
        <v>145.25168637999647</v>
      </c>
    </row>
    <row r="13" spans="1:8" s="39" customFormat="1" ht="12.75" customHeight="1">
      <c r="A13" s="52"/>
      <c r="B13" s="53" t="s">
        <v>20</v>
      </c>
      <c r="C13" s="54">
        <v>289229</v>
      </c>
      <c r="D13" s="55">
        <v>300000</v>
      </c>
      <c r="E13" s="54">
        <v>380110</v>
      </c>
      <c r="F13" s="54">
        <v>380110</v>
      </c>
      <c r="G13" s="56">
        <f t="shared" si="0"/>
        <v>100</v>
      </c>
      <c r="H13" s="57">
        <f t="shared" si="1"/>
        <v>131.42181454833369</v>
      </c>
    </row>
    <row r="14" spans="1:8" s="39" customFormat="1" ht="15" customHeight="1" thickBot="1">
      <c r="A14" s="52"/>
      <c r="B14" s="58" t="s">
        <v>21</v>
      </c>
      <c r="C14" s="54"/>
      <c r="D14" s="55">
        <v>40000</v>
      </c>
      <c r="E14" s="54">
        <v>40000</v>
      </c>
      <c r="F14" s="54">
        <v>40000</v>
      </c>
      <c r="G14" s="59">
        <f t="shared" si="0"/>
        <v>100</v>
      </c>
      <c r="H14" s="60"/>
    </row>
    <row r="15" spans="1:8" s="32" customFormat="1" ht="27" customHeight="1" thickBot="1" thickTop="1">
      <c r="A15" s="27">
        <v>750</v>
      </c>
      <c r="B15" s="28" t="s">
        <v>22</v>
      </c>
      <c r="C15" s="29">
        <f>C16+C17</f>
        <v>264928</v>
      </c>
      <c r="D15" s="29">
        <f>D16+D17</f>
        <v>269000</v>
      </c>
      <c r="E15" s="29">
        <f>E16+E17</f>
        <v>304161</v>
      </c>
      <c r="F15" s="29">
        <f>F16+F17</f>
        <v>304153</v>
      </c>
      <c r="G15" s="30">
        <f t="shared" si="0"/>
        <v>99.99736981401297</v>
      </c>
      <c r="H15" s="31">
        <f t="shared" si="1"/>
        <v>114.80590953013649</v>
      </c>
    </row>
    <row r="16" spans="1:8" s="39" customFormat="1" ht="18" customHeight="1" thickTop="1">
      <c r="A16" s="61">
        <v>75011</v>
      </c>
      <c r="B16" s="62" t="s">
        <v>23</v>
      </c>
      <c r="C16" s="63">
        <v>232000</v>
      </c>
      <c r="D16" s="63">
        <v>235000</v>
      </c>
      <c r="E16" s="63">
        <v>270265</v>
      </c>
      <c r="F16" s="63">
        <v>270257</v>
      </c>
      <c r="G16" s="64">
        <f t="shared" si="0"/>
        <v>99.99703994227887</v>
      </c>
      <c r="H16" s="65">
        <f t="shared" si="1"/>
        <v>116.49008620689656</v>
      </c>
    </row>
    <row r="17" spans="1:8" s="39" customFormat="1" ht="15.75" customHeight="1" thickBot="1">
      <c r="A17" s="40">
        <v>75045</v>
      </c>
      <c r="B17" s="41" t="s">
        <v>24</v>
      </c>
      <c r="C17" s="43">
        <v>32928</v>
      </c>
      <c r="D17" s="43">
        <v>34000</v>
      </c>
      <c r="E17" s="43">
        <v>33896</v>
      </c>
      <c r="F17" s="43">
        <v>33896</v>
      </c>
      <c r="G17" s="44">
        <f t="shared" si="0"/>
        <v>100</v>
      </c>
      <c r="H17" s="45">
        <f t="shared" si="1"/>
        <v>102.93974732750245</v>
      </c>
    </row>
    <row r="18" spans="1:8" s="68" customFormat="1" ht="43.5" customHeight="1" thickBot="1" thickTop="1">
      <c r="A18" s="66" t="s">
        <v>25</v>
      </c>
      <c r="B18" s="67" t="s">
        <v>26</v>
      </c>
      <c r="C18" s="29">
        <f>C19</f>
        <v>6515479</v>
      </c>
      <c r="D18" s="29">
        <f>D19</f>
        <v>6909600</v>
      </c>
      <c r="E18" s="29">
        <f>E19</f>
        <v>8186291</v>
      </c>
      <c r="F18" s="29">
        <f>F19</f>
        <v>8186096</v>
      </c>
      <c r="G18" s="30">
        <f t="shared" si="0"/>
        <v>99.99761796887016</v>
      </c>
      <c r="H18" s="31">
        <f t="shared" si="1"/>
        <v>125.6407395373387</v>
      </c>
    </row>
    <row r="19" spans="1:8" s="74" customFormat="1" ht="25.5" customHeight="1" thickTop="1">
      <c r="A19" s="69">
        <v>75411</v>
      </c>
      <c r="B19" s="70" t="s">
        <v>27</v>
      </c>
      <c r="C19" s="71">
        <f>SUM(C20:C21)</f>
        <v>6515479</v>
      </c>
      <c r="D19" s="71">
        <f>SUM(D20:D21)</f>
        <v>6909600</v>
      </c>
      <c r="E19" s="71">
        <f>SUM(E20:E21)</f>
        <v>8186291</v>
      </c>
      <c r="F19" s="71">
        <f>SUM(F20:F21)</f>
        <v>8186096</v>
      </c>
      <c r="G19" s="72">
        <f t="shared" si="0"/>
        <v>99.99761796887016</v>
      </c>
      <c r="H19" s="73">
        <f t="shared" si="1"/>
        <v>125.6407395373387</v>
      </c>
    </row>
    <row r="20" spans="1:8" s="74" customFormat="1" ht="15" customHeight="1">
      <c r="A20" s="52"/>
      <c r="B20" s="53" t="s">
        <v>20</v>
      </c>
      <c r="C20" s="54">
        <v>6305479</v>
      </c>
      <c r="D20" s="55">
        <v>6259600</v>
      </c>
      <c r="E20" s="54">
        <v>7433797</v>
      </c>
      <c r="F20" s="54">
        <v>7433602</v>
      </c>
      <c r="G20" s="56">
        <f>F20/E20*100</f>
        <v>99.99737684523804</v>
      </c>
      <c r="H20" s="57">
        <f>F20/C20*100</f>
        <v>117.89115466089095</v>
      </c>
    </row>
    <row r="21" spans="1:8" s="68" customFormat="1" ht="24" customHeight="1" thickBot="1">
      <c r="A21" s="52"/>
      <c r="B21" s="58" t="s">
        <v>28</v>
      </c>
      <c r="C21" s="54">
        <v>210000</v>
      </c>
      <c r="D21" s="55">
        <v>650000</v>
      </c>
      <c r="E21" s="54">
        <v>752494</v>
      </c>
      <c r="F21" s="54">
        <v>752494</v>
      </c>
      <c r="G21" s="56">
        <f>F21/E21*100</f>
        <v>100</v>
      </c>
      <c r="H21" s="57">
        <f>F21/C21*100</f>
        <v>358.3304761904762</v>
      </c>
    </row>
    <row r="22" spans="1:11" s="32" customFormat="1" ht="18.75" customHeight="1" thickBot="1" thickTop="1">
      <c r="A22" s="27">
        <v>851</v>
      </c>
      <c r="B22" s="28" t="s">
        <v>29</v>
      </c>
      <c r="C22" s="29">
        <f>C23</f>
        <v>8500</v>
      </c>
      <c r="D22" s="29">
        <f>D23</f>
        <v>8000</v>
      </c>
      <c r="E22" s="29">
        <f>E23</f>
        <v>8500</v>
      </c>
      <c r="F22" s="29">
        <f>F23</f>
        <v>8448</v>
      </c>
      <c r="G22" s="30">
        <f t="shared" si="0"/>
        <v>99.38823529411765</v>
      </c>
      <c r="H22" s="31">
        <f t="shared" si="1"/>
        <v>99.38823529411765</v>
      </c>
      <c r="K22" s="68"/>
    </row>
    <row r="23" spans="1:8" s="39" customFormat="1" ht="48" customHeight="1" thickBot="1" thickTop="1">
      <c r="A23" s="75" t="s">
        <v>30</v>
      </c>
      <c r="B23" s="76" t="s">
        <v>31</v>
      </c>
      <c r="C23" s="77">
        <v>8500</v>
      </c>
      <c r="D23" s="77">
        <v>8000</v>
      </c>
      <c r="E23" s="77">
        <v>8500</v>
      </c>
      <c r="F23" s="77">
        <v>8448</v>
      </c>
      <c r="G23" s="78">
        <f t="shared" si="0"/>
        <v>99.38823529411765</v>
      </c>
      <c r="H23" s="79">
        <f t="shared" si="1"/>
        <v>99.38823529411765</v>
      </c>
    </row>
    <row r="24" spans="1:8" s="32" customFormat="1" ht="17.25" customHeight="1" thickBot="1" thickTop="1">
      <c r="A24" s="27">
        <v>852</v>
      </c>
      <c r="B24" s="28" t="s">
        <v>32</v>
      </c>
      <c r="C24" s="29">
        <f>SUM(C25:C25)</f>
        <v>22494</v>
      </c>
      <c r="D24" s="29">
        <f>SUM(D25:D25)</f>
        <v>13000</v>
      </c>
      <c r="E24" s="29">
        <f>SUM(E25:E25)</f>
        <v>17500</v>
      </c>
      <c r="F24" s="29">
        <f>SUM(F25:F25)</f>
        <v>17470</v>
      </c>
      <c r="G24" s="30">
        <f t="shared" si="0"/>
        <v>99.82857142857144</v>
      </c>
      <c r="H24" s="31">
        <f t="shared" si="1"/>
        <v>77.66515515248511</v>
      </c>
    </row>
    <row r="25" spans="1:8" s="39" customFormat="1" ht="52.5" thickBot="1" thickTop="1">
      <c r="A25" s="40">
        <v>85220</v>
      </c>
      <c r="B25" s="41" t="s">
        <v>33</v>
      </c>
      <c r="C25" s="43">
        <v>22494</v>
      </c>
      <c r="D25" s="43">
        <v>13000</v>
      </c>
      <c r="E25" s="43">
        <v>17500</v>
      </c>
      <c r="F25" s="43">
        <v>17470</v>
      </c>
      <c r="G25" s="44">
        <f>F25/E25*100</f>
        <v>99.82857142857144</v>
      </c>
      <c r="H25" s="79">
        <f t="shared" si="1"/>
        <v>77.66515515248511</v>
      </c>
    </row>
    <row r="26" spans="1:8" s="68" customFormat="1" ht="39" customHeight="1" thickBot="1" thickTop="1">
      <c r="A26" s="66" t="s">
        <v>34</v>
      </c>
      <c r="B26" s="67" t="s">
        <v>35</v>
      </c>
      <c r="C26" s="80">
        <f>SUM(C27:C27)</f>
        <v>117993</v>
      </c>
      <c r="D26" s="80">
        <f>SUM(D27:D27)</f>
        <v>108000</v>
      </c>
      <c r="E26" s="80">
        <f>SUM(E27:E27)</f>
        <v>171000</v>
      </c>
      <c r="F26" s="80">
        <f>SUM(F27:F27)</f>
        <v>170575</v>
      </c>
      <c r="G26" s="30">
        <f>F26/E26*100</f>
        <v>99.75146198830409</v>
      </c>
      <c r="H26" s="31">
        <f>F26/C26*100</f>
        <v>144.56366055613466</v>
      </c>
    </row>
    <row r="27" spans="1:8" s="68" customFormat="1" ht="30.75" customHeight="1" thickBot="1" thickTop="1">
      <c r="A27" s="81" t="s">
        <v>36</v>
      </c>
      <c r="B27" s="82" t="s">
        <v>37</v>
      </c>
      <c r="C27" s="63">
        <v>117993</v>
      </c>
      <c r="D27" s="63">
        <v>108000</v>
      </c>
      <c r="E27" s="63">
        <v>171000</v>
      </c>
      <c r="F27" s="63">
        <v>170575</v>
      </c>
      <c r="G27" s="64">
        <f>F27/E27*100</f>
        <v>99.75146198830409</v>
      </c>
      <c r="H27" s="65">
        <f>F27/C27*100</f>
        <v>144.56366055613466</v>
      </c>
    </row>
    <row r="28" spans="1:8" s="88" customFormat="1" ht="21.75" customHeight="1" thickBot="1" thickTop="1">
      <c r="A28" s="83"/>
      <c r="B28" s="84" t="s">
        <v>38</v>
      </c>
      <c r="C28" s="85">
        <f>C26+C24+C22+C18+C15+C9+C7</f>
        <v>7347214</v>
      </c>
      <c r="D28" s="85">
        <f>D26+D24+D22+D18+D15+D9+D7</f>
        <v>7780600</v>
      </c>
      <c r="E28" s="85">
        <f>E26+E24+E22+E18+E15+E9+E7</f>
        <v>9241174</v>
      </c>
      <c r="F28" s="85">
        <f>F26+F24+F22+F18+F15+F9+F7</f>
        <v>9240462</v>
      </c>
      <c r="G28" s="86">
        <f t="shared" si="0"/>
        <v>99.99229535121836</v>
      </c>
      <c r="H28" s="87">
        <f t="shared" si="1"/>
        <v>125.76824358185293</v>
      </c>
    </row>
    <row r="29" ht="15.75">
      <c r="A29" s="89" t="s">
        <v>39</v>
      </c>
    </row>
    <row r="30" ht="15.75">
      <c r="A30" s="89" t="s">
        <v>40</v>
      </c>
    </row>
    <row r="31" ht="15.75">
      <c r="A31" s="89" t="s">
        <v>41</v>
      </c>
    </row>
  </sheetData>
  <mergeCells count="3">
    <mergeCell ref="G1:H1"/>
    <mergeCell ref="G3:H3"/>
    <mergeCell ref="C4:C5"/>
  </mergeCells>
  <printOptions horizontalCentered="1"/>
  <pageMargins left="0.24" right="0.25" top="0.984251968503937" bottom="0.6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2009-04-21T09:09:34Z</cp:lastPrinted>
  <dcterms:created xsi:type="dcterms:W3CDTF">2009-04-21T09:08:56Z</dcterms:created>
  <dcterms:modified xsi:type="dcterms:W3CDTF">2009-04-21T13:23:21Z</dcterms:modified>
  <cp:category/>
  <cp:version/>
  <cp:contentType/>
  <cp:contentStatus/>
</cp:coreProperties>
</file>