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<sst xmlns="http://schemas.openxmlformats.org/spreadsheetml/2006/main" count="42" uniqueCount="39">
  <si>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TABELA  A</t>
  </si>
  <si>
    <t xml:space="preserve">DOCHODY  Z  DOTACJI  NA  ZADANIA  REALIZOWANE  PRZEZ  GMINĘ  I  POWIAT </t>
  </si>
  <si>
    <t>NA  PODSTAWIE  POROZUMIEŃ  Z  ORGANAMI  ADMINISTRACJI  RZĄDOWEJ</t>
  </si>
  <si>
    <t>w złotych</t>
  </si>
  <si>
    <t>Wykonanie 
2007</t>
  </si>
  <si>
    <t>2008 rok</t>
  </si>
  <si>
    <t>%</t>
  </si>
  <si>
    <t>Dyna</t>
  </si>
  <si>
    <t>Klasy-fikacja</t>
  </si>
  <si>
    <t>TREŚĆ</t>
  </si>
  <si>
    <t xml:space="preserve">Plan pierwotny </t>
  </si>
  <si>
    <t>Plan po zmianach</t>
  </si>
  <si>
    <t xml:space="preserve">Wykonanie </t>
  </si>
  <si>
    <t>wykonania 
6:5</t>
  </si>
  <si>
    <t>mika
 6:3</t>
  </si>
  <si>
    <t xml:space="preserve">GMINA  </t>
  </si>
  <si>
    <t>DZIAŁALNOŚĆ USŁUGOWA</t>
  </si>
  <si>
    <t>Utrzymanie cmentarza wojennego</t>
  </si>
  <si>
    <t>OŚWIATA I WYCHOWANIE</t>
  </si>
  <si>
    <t>Muzealne spotkania z fotografią</t>
  </si>
  <si>
    <t>Zakup podręczników dla dzieci romskich</t>
  </si>
  <si>
    <t>POMOC SPOŁECZNA</t>
  </si>
  <si>
    <t>Projekty realizowane przez MOPS, w tym:</t>
  </si>
  <si>
    <t>Karuzela - Program profilaktyczny dla rodzin z małoletnimi dziećmi w placówce opiekuńczo-wychowawczej wsparcia dziennego</t>
  </si>
  <si>
    <t xml:space="preserve">Projekty realizowane przez Ośrodek Adopcyjno-Opiekuńczy, w tym: </t>
  </si>
  <si>
    <t>Rozwój niespokrewnionych z dzieckiem zawodowych rodzin zastępczych w Ośrodku Adopcyjno - Opiekuńczym w Koszalinie</t>
  </si>
  <si>
    <t>KULTURA I OCHRONA DZIEDZICTWA NARODOWEGO</t>
  </si>
  <si>
    <t xml:space="preserve">Zakup instrumentów i wyposażenia dla zespołu romskiego </t>
  </si>
  <si>
    <t xml:space="preserve">POWIAT  </t>
  </si>
  <si>
    <t>TRANSPORT I ŁĄCZNOŚĆ</t>
  </si>
  <si>
    <t>Przebudowa skrzyżowania ul.: Jana Pawła II-Staszica § 6423</t>
  </si>
  <si>
    <t>ADMINISTRACJA PUBLICZNA</t>
  </si>
  <si>
    <t>Komisje poborowe</t>
  </si>
  <si>
    <t>Program "Szukam-znajduję" Koszalińskiej Biblioteki Publicznej</t>
  </si>
  <si>
    <t>Poprawa bazy umożliwiająca uatrakcyjnienie działań wystawienniczych i oświatowych Muzeum w Koszalinie</t>
  </si>
  <si>
    <t>OGÓŁEM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</si>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</sst>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 wrapText="1"/>
    </xf>
    <xf numFmtId="164" fontId="1" fillId="0" borderId="21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3" fontId="10" fillId="0" borderId="16" xfId="0" applyNumberFormat="1" applyFont="1" applyBorder="1" applyAlignment="1">
      <alignment vertical="center" wrapText="1"/>
    </xf>
    <xf numFmtId="164" fontId="10" fillId="0" borderId="16" xfId="0" applyNumberFormat="1" applyFont="1" applyBorder="1" applyAlignment="1">
      <alignment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25">
      <selection activeCell="A32" sqref="A32:A34"/>
    </sheetView>
  </sheetViews>
  <sheetFormatPr defaultColWidth="9.00390625" defaultRowHeight="12.75"/>
  <cols>
    <col min="1" max="1" width="5.625" style="1" customWidth="1"/>
    <col min="2" max="2" width="32.875" style="1" customWidth="1"/>
    <col min="3" max="3" width="10.125" style="1" customWidth="1"/>
    <col min="4" max="4" width="9.875" style="1" customWidth="1"/>
    <col min="5" max="5" width="10.875" style="1" customWidth="1"/>
    <col min="6" max="6" width="10.75390625" style="1" customWidth="1"/>
    <col min="7" max="7" width="7.875" style="1" customWidth="1"/>
    <col min="8" max="8" width="6.125" style="1" customWidth="1"/>
    <col min="9" max="12" width="9.125" style="1" customWidth="1"/>
    <col min="13" max="13" width="9.25390625" style="1" customWidth="1"/>
    <col min="14" max="16384" width="9.125" style="1" customWidth="1"/>
  </cols>
  <sheetData>
    <row r="1" spans="7:8" ht="16.5" customHeight="1">
      <c r="G1" s="2" t="s">
        <v>0</v>
      </c>
      <c r="H1" s="3"/>
    </row>
    <row r="2" spans="1:8" s="5" customFormat="1" ht="14.25">
      <c r="A2" s="4" t="s">
        <v>1</v>
      </c>
      <c r="B2" s="4"/>
      <c r="C2" s="4"/>
      <c r="D2" s="4"/>
      <c r="E2" s="4"/>
      <c r="F2" s="4"/>
      <c r="G2" s="4"/>
      <c r="H2" s="4"/>
    </row>
    <row r="3" spans="1:8" s="5" customFormat="1" ht="14.25">
      <c r="A3" s="4" t="s">
        <v>2</v>
      </c>
      <c r="B3" s="4"/>
      <c r="C3" s="4"/>
      <c r="D3" s="4"/>
      <c r="E3" s="4"/>
      <c r="F3" s="4"/>
      <c r="G3" s="4"/>
      <c r="H3" s="4"/>
    </row>
    <row r="4" spans="7:8" ht="18.75" customHeight="1" thickBot="1">
      <c r="G4" s="6" t="s">
        <v>3</v>
      </c>
      <c r="H4" s="7"/>
    </row>
    <row r="5" spans="1:8" ht="14.25">
      <c r="A5" s="8"/>
      <c r="B5" s="9"/>
      <c r="C5" s="10" t="s">
        <v>4</v>
      </c>
      <c r="D5" s="11" t="s">
        <v>5</v>
      </c>
      <c r="E5" s="12"/>
      <c r="F5" s="12"/>
      <c r="G5" s="13" t="s">
        <v>6</v>
      </c>
      <c r="H5" s="14" t="s">
        <v>7</v>
      </c>
    </row>
    <row r="6" spans="1:8" ht="33.75">
      <c r="A6" s="15" t="s">
        <v>8</v>
      </c>
      <c r="B6" s="16" t="s">
        <v>9</v>
      </c>
      <c r="C6" s="17"/>
      <c r="D6" s="18" t="s">
        <v>10</v>
      </c>
      <c r="E6" s="19" t="s">
        <v>11</v>
      </c>
      <c r="F6" s="19" t="s">
        <v>12</v>
      </c>
      <c r="G6" s="20" t="s">
        <v>13</v>
      </c>
      <c r="H6" s="21" t="s">
        <v>14</v>
      </c>
    </row>
    <row r="7" spans="1:8" ht="13.5" thickBot="1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4">
        <v>8</v>
      </c>
    </row>
    <row r="8" spans="1:8" s="30" customFormat="1" ht="25.5" customHeight="1" thickBot="1" thickTop="1">
      <c r="A8" s="25"/>
      <c r="B8" s="26" t="s">
        <v>15</v>
      </c>
      <c r="C8" s="27">
        <f>C9+C11+C14+C19</f>
        <v>52328</v>
      </c>
      <c r="D8" s="27">
        <f>D9</f>
        <v>16600</v>
      </c>
      <c r="E8" s="27">
        <f>E9+E11+E14+E19</f>
        <v>51780</v>
      </c>
      <c r="F8" s="27">
        <f>F9+F11+F14+F19</f>
        <v>50931</v>
      </c>
      <c r="G8" s="28">
        <f aca="true" t="shared" si="0" ref="G8:G20">F8/E8*100</f>
        <v>98.3603707995365</v>
      </c>
      <c r="H8" s="29">
        <f>F8/C8*100</f>
        <v>97.33030117719004</v>
      </c>
    </row>
    <row r="9" spans="1:8" s="36" customFormat="1" ht="21.75" customHeight="1" thickBot="1" thickTop="1">
      <c r="A9" s="31">
        <v>710</v>
      </c>
      <c r="B9" s="32" t="s">
        <v>16</v>
      </c>
      <c r="C9" s="33">
        <f>C10</f>
        <v>16600</v>
      </c>
      <c r="D9" s="33">
        <f>D10</f>
        <v>16600</v>
      </c>
      <c r="E9" s="33">
        <f>E10</f>
        <v>16600</v>
      </c>
      <c r="F9" s="33">
        <f>F10</f>
        <v>16599</v>
      </c>
      <c r="G9" s="34">
        <f t="shared" si="0"/>
        <v>99.99397590361447</v>
      </c>
      <c r="H9" s="35">
        <f>F9/C9*100</f>
        <v>99.99397590361447</v>
      </c>
    </row>
    <row r="10" spans="1:8" ht="18" customHeight="1" thickBot="1" thickTop="1">
      <c r="A10" s="37">
        <v>71035</v>
      </c>
      <c r="B10" s="38" t="s">
        <v>17</v>
      </c>
      <c r="C10" s="39">
        <v>16600</v>
      </c>
      <c r="D10" s="39">
        <v>16600</v>
      </c>
      <c r="E10" s="39">
        <v>16600</v>
      </c>
      <c r="F10" s="39">
        <v>16599</v>
      </c>
      <c r="G10" s="40">
        <f t="shared" si="0"/>
        <v>99.99397590361447</v>
      </c>
      <c r="H10" s="41">
        <f>F10/C10*100</f>
        <v>99.99397590361447</v>
      </c>
    </row>
    <row r="11" spans="1:8" s="36" customFormat="1" ht="22.5" customHeight="1" thickBot="1" thickTop="1">
      <c r="A11" s="31">
        <v>801</v>
      </c>
      <c r="B11" s="42" t="s">
        <v>18</v>
      </c>
      <c r="C11" s="43">
        <f>C12</f>
        <v>5000</v>
      </c>
      <c r="D11" s="43"/>
      <c r="E11" s="43">
        <f>SUM(E12:E13)</f>
        <v>7100</v>
      </c>
      <c r="F11" s="43">
        <f>SUM(F12:F13)</f>
        <v>7100</v>
      </c>
      <c r="G11" s="34">
        <f t="shared" si="0"/>
        <v>100</v>
      </c>
      <c r="H11" s="35">
        <f>F11/C11*100</f>
        <v>142</v>
      </c>
    </row>
    <row r="12" spans="1:8" ht="15.75" customHeight="1" thickTop="1">
      <c r="A12" s="44">
        <v>80195</v>
      </c>
      <c r="B12" s="45" t="s">
        <v>19</v>
      </c>
      <c r="C12" s="46">
        <v>5000</v>
      </c>
      <c r="D12" s="46"/>
      <c r="E12" s="46">
        <v>5000</v>
      </c>
      <c r="F12" s="46">
        <v>5000</v>
      </c>
      <c r="G12" s="47">
        <f t="shared" si="0"/>
        <v>100</v>
      </c>
      <c r="H12" s="48">
        <f>F12/C12*100</f>
        <v>100</v>
      </c>
    </row>
    <row r="13" spans="1:8" ht="19.5" customHeight="1" thickBot="1">
      <c r="A13" s="44">
        <v>80195</v>
      </c>
      <c r="B13" s="45" t="s">
        <v>20</v>
      </c>
      <c r="C13" s="49"/>
      <c r="D13" s="49"/>
      <c r="E13" s="49">
        <v>2100</v>
      </c>
      <c r="F13" s="49">
        <v>2100</v>
      </c>
      <c r="G13" s="50">
        <f t="shared" si="0"/>
        <v>100</v>
      </c>
      <c r="H13" s="51"/>
    </row>
    <row r="14" spans="1:8" s="36" customFormat="1" ht="19.5" customHeight="1" thickBot="1" thickTop="1">
      <c r="A14" s="31">
        <v>852</v>
      </c>
      <c r="B14" s="32" t="s">
        <v>21</v>
      </c>
      <c r="C14" s="43">
        <f>C15+C17</f>
        <v>30728</v>
      </c>
      <c r="D14" s="43"/>
      <c r="E14" s="43">
        <f>E15+E17</f>
        <v>23080</v>
      </c>
      <c r="F14" s="43">
        <f>F15+F17</f>
        <v>22232</v>
      </c>
      <c r="G14" s="34">
        <f t="shared" si="0"/>
        <v>96.3258232235702</v>
      </c>
      <c r="H14" s="35">
        <f>F14/C14*100</f>
        <v>72.35095027336631</v>
      </c>
    </row>
    <row r="15" spans="1:8" ht="19.5" customHeight="1" thickTop="1">
      <c r="A15" s="44">
        <v>85295</v>
      </c>
      <c r="B15" s="52" t="s">
        <v>22</v>
      </c>
      <c r="C15" s="46">
        <v>19899</v>
      </c>
      <c r="D15" s="46"/>
      <c r="E15" s="46">
        <v>10250</v>
      </c>
      <c r="F15" s="46">
        <v>10247</v>
      </c>
      <c r="G15" s="47">
        <f t="shared" si="0"/>
        <v>99.97073170731707</v>
      </c>
      <c r="H15" s="48">
        <f>F15/C15*100</f>
        <v>51.495050002512684</v>
      </c>
    </row>
    <row r="16" spans="1:8" ht="33.75" customHeight="1">
      <c r="A16" s="44"/>
      <c r="B16" s="53" t="s">
        <v>23</v>
      </c>
      <c r="C16" s="54"/>
      <c r="D16" s="54"/>
      <c r="E16" s="54">
        <v>10250</v>
      </c>
      <c r="F16" s="54">
        <v>10247</v>
      </c>
      <c r="G16" s="55"/>
      <c r="H16" s="56"/>
    </row>
    <row r="17" spans="1:8" ht="28.5" customHeight="1">
      <c r="A17" s="44">
        <v>85295</v>
      </c>
      <c r="B17" s="52" t="s">
        <v>24</v>
      </c>
      <c r="C17" s="57">
        <v>10829</v>
      </c>
      <c r="D17" s="57"/>
      <c r="E17" s="57">
        <v>12830</v>
      </c>
      <c r="F17" s="57">
        <v>11985</v>
      </c>
      <c r="G17" s="40">
        <f t="shared" si="0"/>
        <v>93.41387373343726</v>
      </c>
      <c r="H17" s="41">
        <f>F17/C17*100</f>
        <v>110.67503924646782</v>
      </c>
    </row>
    <row r="18" spans="1:8" ht="38.25" customHeight="1" thickBot="1">
      <c r="A18" s="44"/>
      <c r="B18" s="53" t="s">
        <v>25</v>
      </c>
      <c r="C18" s="54"/>
      <c r="D18" s="54"/>
      <c r="E18" s="54">
        <v>12830</v>
      </c>
      <c r="F18" s="54">
        <v>11985</v>
      </c>
      <c r="G18" s="55"/>
      <c r="H18" s="41"/>
    </row>
    <row r="19" spans="1:8" s="36" customFormat="1" ht="35.25" customHeight="1" thickBot="1" thickTop="1">
      <c r="A19" s="31">
        <v>921</v>
      </c>
      <c r="B19" s="32" t="s">
        <v>26</v>
      </c>
      <c r="C19" s="43"/>
      <c r="D19" s="43"/>
      <c r="E19" s="43">
        <f>E20</f>
        <v>5000</v>
      </c>
      <c r="F19" s="43">
        <f>F20</f>
        <v>5000</v>
      </c>
      <c r="G19" s="34">
        <f t="shared" si="0"/>
        <v>100</v>
      </c>
      <c r="H19" s="35"/>
    </row>
    <row r="20" spans="1:8" ht="26.25" customHeight="1" thickBot="1" thickTop="1">
      <c r="A20" s="44">
        <v>92108</v>
      </c>
      <c r="B20" s="52" t="s">
        <v>27</v>
      </c>
      <c r="C20" s="49"/>
      <c r="D20" s="49"/>
      <c r="E20" s="49">
        <v>5000</v>
      </c>
      <c r="F20" s="49">
        <v>5000</v>
      </c>
      <c r="G20" s="40">
        <f t="shared" si="0"/>
        <v>100</v>
      </c>
      <c r="H20" s="41"/>
    </row>
    <row r="21" spans="1:8" s="59" customFormat="1" ht="28.5" customHeight="1" thickBot="1" thickTop="1">
      <c r="A21" s="58"/>
      <c r="B21" s="26" t="s">
        <v>28</v>
      </c>
      <c r="C21" s="27">
        <f>C22+C24+C26+C28</f>
        <v>210687</v>
      </c>
      <c r="D21" s="27">
        <f>D22+D24+D27+D28</f>
        <v>8000</v>
      </c>
      <c r="E21" s="27">
        <f>E22+E24+E27+E28</f>
        <v>1589465</v>
      </c>
      <c r="F21" s="27">
        <f>F22+F24+F27+F28</f>
        <v>1590453</v>
      </c>
      <c r="G21" s="28">
        <f>F21/E21*100</f>
        <v>100.06215928000933</v>
      </c>
      <c r="H21" s="29">
        <f>F21/C21*100</f>
        <v>754.8890059661962</v>
      </c>
    </row>
    <row r="22" spans="1:8" ht="21.75" customHeight="1" thickBot="1" thickTop="1">
      <c r="A22" s="31">
        <v>600</v>
      </c>
      <c r="B22" s="42" t="s">
        <v>29</v>
      </c>
      <c r="C22" s="33"/>
      <c r="D22" s="33"/>
      <c r="E22" s="33">
        <f>E23</f>
        <v>1515000</v>
      </c>
      <c r="F22" s="33">
        <f>F23</f>
        <v>1515988</v>
      </c>
      <c r="G22" s="34">
        <f>F22/E22*100</f>
        <v>100.06521452145213</v>
      </c>
      <c r="H22" s="35"/>
    </row>
    <row r="23" spans="1:8" ht="28.5" customHeight="1" thickBot="1" thickTop="1">
      <c r="A23" s="60">
        <v>60015</v>
      </c>
      <c r="B23" s="61" t="s">
        <v>30</v>
      </c>
      <c r="C23" s="62"/>
      <c r="D23" s="62"/>
      <c r="E23" s="62">
        <v>1515000</v>
      </c>
      <c r="F23" s="62">
        <v>1515988</v>
      </c>
      <c r="G23" s="63">
        <f>F23/E23*100</f>
        <v>100.06521452145213</v>
      </c>
      <c r="H23" s="64"/>
    </row>
    <row r="24" spans="1:8" s="36" customFormat="1" ht="22.5" customHeight="1" thickBot="1" thickTop="1">
      <c r="A24" s="31">
        <v>750</v>
      </c>
      <c r="B24" s="32" t="s">
        <v>31</v>
      </c>
      <c r="C24" s="43">
        <f>C25</f>
        <v>7687</v>
      </c>
      <c r="D24" s="43">
        <f>D25</f>
        <v>8000</v>
      </c>
      <c r="E24" s="43">
        <f>E25</f>
        <v>4465</v>
      </c>
      <c r="F24" s="43">
        <f>F25</f>
        <v>4465</v>
      </c>
      <c r="G24" s="34">
        <f aca="true" t="shared" si="1" ref="G24:G30">F24/E24*100</f>
        <v>100</v>
      </c>
      <c r="H24" s="35">
        <f>F24/C24*100</f>
        <v>58.08507870430597</v>
      </c>
    </row>
    <row r="25" spans="1:8" ht="18" customHeight="1" thickBot="1" thickTop="1">
      <c r="A25" s="37">
        <v>75045</v>
      </c>
      <c r="B25" s="38" t="s">
        <v>32</v>
      </c>
      <c r="C25" s="65">
        <v>7687</v>
      </c>
      <c r="D25" s="65">
        <v>8000</v>
      </c>
      <c r="E25" s="65">
        <v>4465</v>
      </c>
      <c r="F25" s="65">
        <v>4465</v>
      </c>
      <c r="G25" s="63">
        <f t="shared" si="1"/>
        <v>100</v>
      </c>
      <c r="H25" s="66">
        <f>F25/C25*100</f>
        <v>58.08507870430597</v>
      </c>
    </row>
    <row r="26" spans="1:8" s="36" customFormat="1" ht="22.5" customHeight="1" thickBot="1" thickTop="1">
      <c r="A26" s="31">
        <v>801</v>
      </c>
      <c r="B26" s="42" t="s">
        <v>18</v>
      </c>
      <c r="C26" s="43">
        <f>C27</f>
        <v>3000</v>
      </c>
      <c r="D26" s="43"/>
      <c r="E26" s="43"/>
      <c r="F26" s="43"/>
      <c r="G26" s="67"/>
      <c r="H26" s="64"/>
    </row>
    <row r="27" spans="1:8" ht="21" customHeight="1" thickBot="1" thickTop="1">
      <c r="A27" s="44">
        <v>80195</v>
      </c>
      <c r="B27" s="52" t="s">
        <v>20</v>
      </c>
      <c r="C27" s="57">
        <v>3000</v>
      </c>
      <c r="D27" s="57"/>
      <c r="E27" s="57"/>
      <c r="F27" s="57"/>
      <c r="G27" s="67"/>
      <c r="H27" s="41"/>
    </row>
    <row r="28" spans="1:8" ht="31.5" customHeight="1" thickBot="1" thickTop="1">
      <c r="A28" s="31">
        <v>921</v>
      </c>
      <c r="B28" s="32" t="s">
        <v>26</v>
      </c>
      <c r="C28" s="33">
        <f>SUM(C29:C30)</f>
        <v>200000</v>
      </c>
      <c r="D28" s="33"/>
      <c r="E28" s="33">
        <f>SUM(E29:E30)</f>
        <v>70000</v>
      </c>
      <c r="F28" s="33">
        <f>SUM(F29:F30)</f>
        <v>70000</v>
      </c>
      <c r="G28" s="34">
        <f t="shared" si="1"/>
        <v>100</v>
      </c>
      <c r="H28" s="35">
        <f>F28/C28*100</f>
        <v>35</v>
      </c>
    </row>
    <row r="29" spans="1:8" s="71" customFormat="1" ht="27" customHeight="1" thickTop="1">
      <c r="A29" s="44">
        <v>92116</v>
      </c>
      <c r="B29" s="45" t="s">
        <v>33</v>
      </c>
      <c r="C29" s="68">
        <v>200000</v>
      </c>
      <c r="D29" s="69"/>
      <c r="E29" s="68"/>
      <c r="F29" s="68"/>
      <c r="G29" s="47"/>
      <c r="H29" s="70"/>
    </row>
    <row r="30" spans="1:8" s="71" customFormat="1" ht="43.5" customHeight="1" thickBot="1">
      <c r="A30" s="37">
        <v>92118</v>
      </c>
      <c r="B30" s="72" t="s">
        <v>34</v>
      </c>
      <c r="C30" s="39"/>
      <c r="D30" s="65"/>
      <c r="E30" s="39">
        <v>70000</v>
      </c>
      <c r="F30" s="39">
        <v>70000</v>
      </c>
      <c r="G30" s="50">
        <f t="shared" si="1"/>
        <v>100</v>
      </c>
      <c r="H30" s="66"/>
    </row>
    <row r="31" spans="1:8" s="5" customFormat="1" ht="23.25" customHeight="1" thickBot="1" thickTop="1">
      <c r="A31" s="73"/>
      <c r="B31" s="74" t="s">
        <v>35</v>
      </c>
      <c r="C31" s="75">
        <f>C8+C21</f>
        <v>263015</v>
      </c>
      <c r="D31" s="75">
        <f>D8+D21</f>
        <v>24600</v>
      </c>
      <c r="E31" s="75">
        <f>E8+E21</f>
        <v>1641245</v>
      </c>
      <c r="F31" s="75">
        <f>F8+F21</f>
        <v>1641384</v>
      </c>
      <c r="G31" s="76">
        <f>F31/E31*100</f>
        <v>100.00846918040878</v>
      </c>
      <c r="H31" s="77">
        <f>F31/C31*100</f>
        <v>624.0647871794384</v>
      </c>
    </row>
    <row r="32" ht="15.75">
      <c r="A32" s="78" t="s">
        <v>36</v>
      </c>
    </row>
    <row r="33" ht="15.75">
      <c r="A33" s="78" t="s">
        <v>37</v>
      </c>
    </row>
    <row r="34" ht="15.75">
      <c r="A34" s="78" t="s">
        <v>38</v>
      </c>
    </row>
  </sheetData>
  <mergeCells count="3">
    <mergeCell ref="G1:H1"/>
    <mergeCell ref="G4:H4"/>
    <mergeCell ref="C5:C6"/>
  </mergeCells>
  <printOptions horizontalCentered="1"/>
  <pageMargins left="0.24" right="0.25" top="0.984251968503937" bottom="0.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2009-04-21T09:06:43Z</cp:lastPrinted>
  <dcterms:created xsi:type="dcterms:W3CDTF">2009-04-21T09:03:03Z</dcterms:created>
  <dcterms:modified xsi:type="dcterms:W3CDTF">2009-04-21T13:23:36Z</dcterms:modified>
  <cp:category/>
  <cp:version/>
  <cp:contentType/>
  <cp:contentStatus/>
</cp:coreProperties>
</file>