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bubu-my.sharepoint.com/personal/a_lapa_stbu_pl/Documents/Pulpit/koszalin/"/>
    </mc:Choice>
  </mc:AlternateContent>
  <xr:revisionPtr revIDLastSave="0" documentId="8_{2EFE5BB6-56E5-46C0-B2C2-2621FDDD4100}" xr6:coauthVersionLast="47" xr6:coauthVersionMax="47" xr10:uidLastSave="{00000000-0000-0000-0000-000000000000}"/>
  <bookViews>
    <workbookView xWindow="-108" yWindow="-108" windowWidth="23256" windowHeight="12576" activeTab="4" xr2:uid="{1E37E440-1CDE-4B61-AE5F-C248CC90C109}"/>
  </bookViews>
  <sheets>
    <sheet name="Budowle 211" sheetId="2" r:id="rId1"/>
    <sheet name="220" sheetId="4" r:id="rId2"/>
    <sheet name="223" sheetId="3" r:id="rId3"/>
    <sheet name="290" sheetId="5" r:id="rId4"/>
    <sheet name="291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6" l="1"/>
  <c r="D92" i="5"/>
  <c r="D65" i="5"/>
  <c r="D57" i="5"/>
  <c r="D56" i="5"/>
  <c r="D36" i="5"/>
  <c r="D114" i="5" s="1"/>
  <c r="D722" i="4"/>
  <c r="D716" i="4"/>
  <c r="D702" i="4"/>
  <c r="D698" i="4"/>
  <c r="D651" i="4"/>
  <c r="D650" i="4"/>
  <c r="D596" i="4"/>
  <c r="D566" i="4"/>
  <c r="D434" i="4"/>
  <c r="D361" i="4"/>
  <c r="D136" i="4"/>
  <c r="D962" i="4" s="1"/>
  <c r="D28" i="3"/>
  <c r="D48" i="2"/>
  <c r="D56" i="2" s="1"/>
</calcChain>
</file>

<file path=xl/sharedStrings.xml><?xml version="1.0" encoding="utf-8"?>
<sst xmlns="http://schemas.openxmlformats.org/spreadsheetml/2006/main" count="1201" uniqueCount="1120">
  <si>
    <t>Wykaz budowli</t>
  </si>
  <si>
    <t>Lp.</t>
  </si>
  <si>
    <t>Rodzaj budowli</t>
  </si>
  <si>
    <t>Rok budowy</t>
  </si>
  <si>
    <t>Wartość początkowa (brutto)*</t>
  </si>
  <si>
    <t>Lokalizacja (adres)</t>
  </si>
  <si>
    <t>Uwagi</t>
  </si>
  <si>
    <t>ZARZĄD DRÓG I TRANSPORTU W KOSZALINIE</t>
  </si>
  <si>
    <t>PARKING PRZY SZPITALU WOJEW.-KANALIZACJA DESZCZOWA</t>
  </si>
  <si>
    <t>KAN.DESZCZ.-PARKING PRZY SZPITALU PRZECIWGRUŹLICZYM</t>
  </si>
  <si>
    <t>ŚCIEŻKA ROWEROWA PRZY UL.SZCZECIŃSKIEJ</t>
  </si>
  <si>
    <t>FONTANNA MUZYCZNA-RYNEK STAROMIEJSKI</t>
  </si>
  <si>
    <t>USPRAWNIENIE DROGI KRAJOWEJ NR 6 NA TERENIE MIASTA</t>
  </si>
  <si>
    <t>PRZEBUDOWA UL.JANA MATEJKI-BRANŻA SANITARNA</t>
  </si>
  <si>
    <t>ROZBUDOWA UL.PAPROCI W KOSZALINIE-ETAP II</t>
  </si>
  <si>
    <t>UL.K.SZYMANOWSKIEGO-BR.SANITARNA</t>
  </si>
  <si>
    <t>UL.PAPROCI-BRANŻA TELEKOMUNIKACYJNA</t>
  </si>
  <si>
    <t>UL.PAPROCI-BR.GAZOWA</t>
  </si>
  <si>
    <t>PRZEBUDOWA ULIC JANA MATEJKI I STANISŁAWA MONIUSZKI-</t>
  </si>
  <si>
    <t>USP.DR.KR.NR 6 PRZEB.UL.GDAŃSKIEJ-ETAP III-SKRZYŻOWANIE</t>
  </si>
  <si>
    <t>UL.WOJSKA POLSKIEGO WRAZ Z UL.ŻWIROWĄ I M.KONOPNICKIEJ</t>
  </si>
  <si>
    <t>UL.4 MARCA-KANALIZACJA SANITARNA</t>
  </si>
  <si>
    <t>MONITORING WIZYJNY PARKU OSIEDLOWEGO ABC PRZY. UL.</t>
  </si>
  <si>
    <t>UL.O.LANGE-KAZALIZACJA DESZCZOWA</t>
  </si>
  <si>
    <t>UL.A.STRUGA-KAZALIZACJA DESZCZOWA</t>
  </si>
  <si>
    <t>UL. K.SZYMANOWSKIEGO -KANALIZACJA DESZCZOWA</t>
  </si>
  <si>
    <t>UL.BOSMAŃSKA -BRANŻA SANITARNA</t>
  </si>
  <si>
    <t>UL. RADOGOSZCZAŃSKA -BRANŻA SANITARNA</t>
  </si>
  <si>
    <t>PRZEBUDOWA UL.L.STAFFA W KOSZALINIE</t>
  </si>
  <si>
    <t>PRZEBUDOWA UL. ŻEROMSKIEGO OD UL. STRUGA W GŁĄB OSIEDLA -BRANŻA SANITARNA KANALIZACJA DROGOWA</t>
  </si>
  <si>
    <t>PRZEBUDOWA IUL. HARCERSKIEJ W KOSZALINIE UL. SANITARNA</t>
  </si>
  <si>
    <t>DK 11 ETAP III - USPRAWNIENIE DROGI UL. GNIEŹNIEŃSKA, UL. PADEREWSKIEGO DO GRANIC MIASTA</t>
  </si>
  <si>
    <t>DK 11 ETAP I - PRZEBUDOWA UL. A.KRAJOWEJ, BOH.WARSZAWY DO KRAKUSA I WNDY</t>
  </si>
  <si>
    <t>DK11 ETAP II ROZBUDOWA UL. KRAKUSA I WNDY (UL. LECHICKA -KRAKUSA I WNDY -OBOTRYTÓW)</t>
  </si>
  <si>
    <t>PRZEBUDOWA UL. POWSTAŃCÓW WIELKOPOLSKICH -BRANŻA TELEKOMUNIKACYJNA</t>
  </si>
  <si>
    <t xml:space="preserve">PRZEBUDOWA ULIC: ZWYCIĘSTWA- J.STAWI.-PILECKIEGO, M.PIŁSUDSKIEGO, </t>
  </si>
  <si>
    <t>DK11 -ETAP II -ROZBUDOWA UL. KRAKUSA I WANDY (UL. LECHICKA -KRAKUSA I WNDY -OBOTRYTÓW)</t>
  </si>
  <si>
    <t>PRZEBUDOWA UL. A.SRUGA I L.STAFFA W KOSZALINIE</t>
  </si>
  <si>
    <t>PRZEBUDOWA UL.A.STRUGA, L.STAFFA W KOSZALINIE</t>
  </si>
  <si>
    <t>DK11 ETAP III USPRAWNIENIE DROGI UL. GNIEŹNIEŃSKA UL. PADEREWSKIEGO DO GRANIC MIASTA</t>
  </si>
  <si>
    <t>DK11 ETAP I PRZEBUDOWA UL. A.KRAJOWEJ UL.BOH.WARSZAWY DO KRAKUSA I WANDY</t>
  </si>
  <si>
    <t>DK11 ETAP II ROZBUDOWA UL.KRAKUSA I WANDY (LECHICKA- KRAKUSA I WANDY -OBOTRYTÓW)</t>
  </si>
  <si>
    <t>ROZBUDOWA UL. CHOPINA KOSZALIN BRANŻA SANITARNA</t>
  </si>
  <si>
    <t>REMONT UL. KOMUNALNEJ -BRANŻA SANITARNA</t>
  </si>
  <si>
    <t>PRZEBUDOWA UL. POWSTAŃCÓW WIELKOPOLSKICH -BRANŻA SANITARNA</t>
  </si>
  <si>
    <t>MONITORING WIZYJNY W PARKU OSIEDLOWYM ABC</t>
  </si>
  <si>
    <t>BUDOWA ŚCIEZKI ROWEROWEJ NA TERENIE PARKU UE ROZWÓJ INFRASTRUKTURY ROWEROWEJ W KOSZLAINIE W CELU OGRANICZENIA RUCHU DROGOWEGO W CENTRUM MIASTA BRANŻA SANITARNA</t>
  </si>
  <si>
    <t>PRZEBUDOWA DROGI WEWNĘTRZNEJ - UL.J.FAŁATA W KOSZALINIE BRANŻA SANITARNA</t>
  </si>
  <si>
    <t>MODERNIZACJA CHODNIKA I ZJAZDÓW UL.CEDROWA WRAZ Z BUDOWĄ KANAŁU TECHNOLOGICZNEGO BRANŻA TELETECHNICZNA</t>
  </si>
  <si>
    <t>Łącznie wszystkie budowle</t>
  </si>
  <si>
    <t>*Suma ubezpieczenia budowli jest podana w wartości księgowej brutto</t>
  </si>
  <si>
    <t>KŁADKA DLA PIESZYCH PRZEZ DZIERŻĘCINKĘ</t>
  </si>
  <si>
    <t>WIADUKT W CIĄGU UL.MONTE CASSINO</t>
  </si>
  <si>
    <t>KŁADKA ROWEROWA NAD DROGĄ KRAJOWĄ NR 6</t>
  </si>
  <si>
    <t>SSSE-PODSTERFA KOSZALIN-POŁĄCZENIE BOWID Z UL.WŁADYSŁAWA</t>
  </si>
  <si>
    <t>OCZEP WIADUKTU W CIĄGU UL.BOHATERÓW WARSZAWY</t>
  </si>
  <si>
    <t>OBIEKT MOSTOWY W CIĄGU UL.MIESZKA I</t>
  </si>
  <si>
    <t>MOST W CIĄGU UL.BATALIONÓW CHŁOPSKICH</t>
  </si>
  <si>
    <t>MOST W CIĄGU UL.ZWYCIĘSTWA</t>
  </si>
  <si>
    <t>KŁADKA DLA PIESZYCH PRZY UL.RZECZNEJ</t>
  </si>
  <si>
    <t>KŁADKA DLA PIESZYCH W CIĄGU UL.GOŁĘBIEJ</t>
  </si>
  <si>
    <t>DK11 Etap I Przebudowa A. Krajowej (ul. B.Warszawy do Krakusa i Wandy)</t>
  </si>
  <si>
    <t>Kładka rowerowa nad rzeka dzierżęcinką</t>
  </si>
  <si>
    <t>WIADUKT W CIĄGU UL.WOŁYŃSKIEJ</t>
  </si>
  <si>
    <t>PRZEJŚCIE PODZIEMNE PRZEBUDOWA AL..ARMII KRAJOWEJ OD UL.KRAKUSA I WANDY DO UL.BOH.WARSZQAWY WRAZ Z PRZEJŚCIEM PODZIEMNYM ETAP II - BRANŻA KONSTRUKCYJNO-ARCHITEKTONICZNA</t>
  </si>
  <si>
    <t>PRZEJŚCIE PODZIEMNE PRZEBUDOWA AL..ARMII KRAJOWEJ OD UL.KRAKUSA I WANDY DO UL.BOH.WARSZQAWY WRAZ Z PRZEJŚCIEM PODZIEMNYM ETAP II - BRANŻA SANITARNA</t>
  </si>
  <si>
    <t>PRZEJŚCIE PODZIEMNE PRZEBUDOWA AL..ARMII KRAJOWEJ OD UL.KRAKUSA I WANDY DO UL.BOH.WARSZQAWY WRAZ Z PRZEJŚCIEM PODZIEMNYM ETAP II - INSTALACJE WEWNĘTRZNE</t>
  </si>
  <si>
    <t>PRZEJŚCIE PODZIEMNE PRZEBUDOWA AL..ARMII KRAJOWEJ OD UL.KRAKUSA I WANDY DO UL.BOH.WARSZQAWY WRAZ Z PRZEJŚCIEM PODZIEMNYM ETAP II - BRANŻA ELEKTRYCZNA</t>
  </si>
  <si>
    <t>PRZEJŚCIE PODZIEMNE PRZEBUDOWA AL..ARMII KRAJOWEJ OD UL.KRAKUSA I WANDY DO UL.BOH.WARSZQAWY WRAZ Z PRZEJŚCIEM PODZIEMNYM ETAP II - BRANŻA TELETECHNICZNA</t>
  </si>
  <si>
    <t>MOST-KŁADKA ROWEROWA NAD RZEKĄ DZIERŻĘCINKĄ W KM 6+679</t>
  </si>
  <si>
    <t>MOST-KŁADKA ROWEROWA NAD RZEKĄ DZIERZĘCINKĄ</t>
  </si>
  <si>
    <t>MODERNIZACJA KŁADKI DLA PIESZYCH AL..MONTE CASSINO BRANŻA MOSTOWA</t>
  </si>
  <si>
    <t>MODERNIZACJA KŁADKI DLA PIESZYCH UL.KUTRZEBY BRANZA MOSTOWA</t>
  </si>
  <si>
    <t>MOST W CIAGU UL. ANDERSA</t>
  </si>
  <si>
    <t>Łącznie wszystkie budowle   223</t>
  </si>
  <si>
    <t>UL.PRZYJAŹNI</t>
  </si>
  <si>
    <t>UL. DYWIZJI DREZDEŃSKIEJ</t>
  </si>
  <si>
    <t>PARKING PRZY UL. JANA Z KOLNA</t>
  </si>
  <si>
    <t>UL. PANCERNIAKÓW</t>
  </si>
  <si>
    <t>UL. HUBALCZYKÓW</t>
  </si>
  <si>
    <t>UL.LOTNIKÓW</t>
  </si>
  <si>
    <t>UL. WALECZNYCH</t>
  </si>
  <si>
    <t>UL. KOTARBIŃSKIEGO</t>
  </si>
  <si>
    <t>UL. KLEMENSIEWICZA</t>
  </si>
  <si>
    <t>UL. STANISŁAWA STASZICA</t>
  </si>
  <si>
    <t>PRZEBUDOWA ODCINKA ŚCIEŻKI ROWEROWEJ I CHODNIKA W UL.</t>
  </si>
  <si>
    <t>BUDOWA ŚCIEŻKI PIESZO-ROWEROWEJ PRZY UL.SZCZECIŃSKIEJ   ORAZ PRZEBUDOWA ŚCIEŻKI ROWEROWEJ PRZY UL.MORSKIEJ</t>
  </si>
  <si>
    <t>BUD.ŚCIEŻKI PIESZO-ROWEROWEJ PRZY UL.SZCZECIŃSKIEJ ORAZ</t>
  </si>
  <si>
    <t>ZAPROJEKTOWANIE I REALIZACJA BUDOWY CHODNIKÓW I ŚCIEŻEK W UL.BOWID ORAZ MIESZKA I-</t>
  </si>
  <si>
    <t>UL.J.PIŁSUDSKIEGO</t>
  </si>
  <si>
    <t>CHODNIK PRZY UL.JAGOSZEWSKIEGO</t>
  </si>
  <si>
    <t>SKRZYŻOWANIE UL.POłCZYŃSKIEJ-KR.I WANDY-GNIEŹNIEŃSKIEJ</t>
  </si>
  <si>
    <t>SKRZYŻOWANIE UL. 4 MARCA I GNIEŹNIEŃSKIEJ</t>
  </si>
  <si>
    <t>UL.MŁYŃSKA</t>
  </si>
  <si>
    <t>UL.SŁONECZNA</t>
  </si>
  <si>
    <t>UL.LEŚNA</t>
  </si>
  <si>
    <t>UL. NORWIDA</t>
  </si>
  <si>
    <t>DROGA DOJAZDOWA DO UL.BOH.WARSZAWY(PRZY STACJI PALIW)</t>
  </si>
  <si>
    <t>ODCINEK DROGI DO JAMNA</t>
  </si>
  <si>
    <t>UL.FRANCISZKAŃSKA</t>
  </si>
  <si>
    <t>UL.WOPISTÓW</t>
  </si>
  <si>
    <t>UL.DOROSZEWSKIEGO</t>
  </si>
  <si>
    <t>UL.KWIATKOWSKIEGO</t>
  </si>
  <si>
    <t>UL.SOSNOWA</t>
  </si>
  <si>
    <t>NAWIERZCHNIA TYMCZASOWA UL.WŁOSKA-PŁYTY ŻELBETONOWE</t>
  </si>
  <si>
    <t>NAWIERZCHNIA UL.KOSYNIERÓW WRAZ Z ODWODNIENIEM</t>
  </si>
  <si>
    <t>ROZBUDOWA UL.PAPROCI I WRZOSÓW W KOSZALINIE-ETAP I ORAZ</t>
  </si>
  <si>
    <t>PRZEBUDOWA KŁADKI DLA PIESZYCH W KM 9+060 RZEKI</t>
  </si>
  <si>
    <t>REMONT SCHODÓW W PARKU PRZY BIBLIOTECE WOJEWÓDZKIEJ</t>
  </si>
  <si>
    <t>PRZEBUDOWA ODCINKA UL.DĄBROWSKIEGO</t>
  </si>
  <si>
    <t>REMONT CHODNIKA PRZY UL.WSPÓLNEJ NA ODCINKU OD UL.</t>
  </si>
  <si>
    <t>BUDOWA CHODNIKA PRZY UL. KOŁŁĄTAJA-ŚNIADECKICH,</t>
  </si>
  <si>
    <t>REMONT CHODNIKA PRZY UL.WAŃKOWICZA W KOSZALINIE</t>
  </si>
  <si>
    <t>PRZEBUDOWA UL.BOHATERÓW WARSZAWY - ETAP II</t>
  </si>
  <si>
    <t>PRZEBUDOWA UL.FRANCISZKA RATAJCZAKA W KOSZALINIE</t>
  </si>
  <si>
    <t>REMONT NAWIERZCHNI BITUMICZNEJ UL.ARTURA GROTTGERA</t>
  </si>
  <si>
    <t>PRZEBUDOWA UL.OKULICKIEGO W KOSZALINIE</t>
  </si>
  <si>
    <t>REMONT NAWIERZCHNI BITUMICZNEJ UL.OSKARA LANGE</t>
  </si>
  <si>
    <t>USP.DR.KRAJ.NR 6-PRZEB.UL.GDAŃSKIEJ-ETAP III-SKRZYŻOWANI</t>
  </si>
  <si>
    <t>SSSE UL.MIESZKA I-GO -CEGIELSKIEGO BRANŻA DROGOWA</t>
  </si>
  <si>
    <t>BUDOWA CHODNIKÓW NA PRZEDŁUŻENIU UL.HISZPAŃSKIEJ</t>
  </si>
  <si>
    <t>REMONT NAWIERZCHNI ODCINKA ULICY DĄBKA</t>
  </si>
  <si>
    <t>UL.ZWYCIĄSTWA OD UL.GROTTGERA DO WOJSKA POLSKIEGO</t>
  </si>
  <si>
    <t>UL.REJA</t>
  </si>
  <si>
    <t>UL.ZDOBYWCÓW WAŁU POMORSKIEGO</t>
  </si>
  <si>
    <t>UL.DĄBRÓWKI</t>
  </si>
  <si>
    <t>UL. BZÓW</t>
  </si>
  <si>
    <t>UL. MAZOWIECKA</t>
  </si>
  <si>
    <t>PARKING - UL.ŚNIADECKICH</t>
  </si>
  <si>
    <t>UL.K.WYKI 42-44B I UL.WAWOZOWA 42-48</t>
  </si>
  <si>
    <t>UL. FAŁATA</t>
  </si>
  <si>
    <t>UL. JULIANA TUWIMA</t>
  </si>
  <si>
    <t>UL.TATARKIEWICZA</t>
  </si>
  <si>
    <t>UL. OKULICKIEGO</t>
  </si>
  <si>
    <t>UL.WAŃKOWICZA</t>
  </si>
  <si>
    <t>UL.LELEWELA</t>
  </si>
  <si>
    <t>UL. WŁADYSŁAWA SPASOWSKIEGO</t>
  </si>
  <si>
    <t>PARKING PRZY UL. GRUNWALDZKIEJ</t>
  </si>
  <si>
    <t>UL. WESTERPLATTE</t>
  </si>
  <si>
    <t>DROGI PRZY UL. KOLEJOWEJ OD NR 20-38</t>
  </si>
  <si>
    <t>UL.KOCHANOWSKIEGO</t>
  </si>
  <si>
    <t>RADAROWY SYSTEM KONTROLI POJAZDóW NA DROGACH</t>
  </si>
  <si>
    <t>UL. STANISŁAWA DĄBKA</t>
  </si>
  <si>
    <t>UL.S.DĄBKA (OD UL.T.KUTRZEBY)</t>
  </si>
  <si>
    <t>UL.BOSMAŃSKA</t>
  </si>
  <si>
    <t>OŚW.UL.DĄBKA</t>
  </si>
  <si>
    <t>OŚW.UL.ŚNIADECKICH I KOŁŁĄTAJA</t>
  </si>
  <si>
    <t>OŚW.PRZEJŚCIA DLA PIESZYCH PRZY UL.KRAKUSA I WANDY</t>
  </si>
  <si>
    <t>OŚW.UL.WYKI I WĄWOZOWEJ</t>
  </si>
  <si>
    <t>OŚWIETLENIE MUZEUM POMORSKIEGO</t>
  </si>
  <si>
    <t>OŚW.PARKINGU PRZY UL.GRUNWALDZKIEJ</t>
  </si>
  <si>
    <t>OŚW.PARKINGU PRZY UL. WENEDÓW</t>
  </si>
  <si>
    <t>OŚW.PARKINGU NA OŚ.WENEDÓW</t>
  </si>
  <si>
    <t>OŚW.UL.POŁCZYŃSKIEJ</t>
  </si>
  <si>
    <t>OŚW.UL.ŻEGLARSKIEJ</t>
  </si>
  <si>
    <t>OŚW.UL.JODŁOWEJ I ŚWIERKOWEJ</t>
  </si>
  <si>
    <t>OŚWIETLENIE OBIEKTU "STRAŻY POŻARNEJ"</t>
  </si>
  <si>
    <t>OŚW.-POMNIK "PTAKI HASIORA"</t>
  </si>
  <si>
    <t>OŚW.PARKINGU-UL.WŁADYSŁAWA IV</t>
  </si>
  <si>
    <t>OŚW.UL.TOPOLOWA</t>
  </si>
  <si>
    <t>OŚW.KAPLICY "ŚW.GERTRUDY"</t>
  </si>
  <si>
    <t>OŚW.UL.CZEREMCHOWA I BZÓW</t>
  </si>
  <si>
    <t>OŚW.UL.SUDECKA</t>
  </si>
  <si>
    <t>OŚW.UL.WARMIŃSKIEJ</t>
  </si>
  <si>
    <t>OŚW.UL.HEBANOWA,ORZECHOWA,PLATANOWA</t>
  </si>
  <si>
    <t>UL. SYNÓW PUŁKU</t>
  </si>
  <si>
    <t>UL. DĄBRÓWKI</t>
  </si>
  <si>
    <t>UL. TULIPANÓW</t>
  </si>
  <si>
    <t>UL. SIANOWSKA</t>
  </si>
  <si>
    <t>ŚCIEŻKA ROWEROWA PRZY UL. MORSKIEJ</t>
  </si>
  <si>
    <t>CHODNIK PRZY UL.KOŁŁĄTAJA</t>
  </si>
  <si>
    <t>UL.KOŁŁĄTAJA-PARKING</t>
  </si>
  <si>
    <t>ŚCIEŻKA ROWEROWA UL. WŁADYSŁAWA IV</t>
  </si>
  <si>
    <t>UL.CZWARTAKÓW</t>
  </si>
  <si>
    <t>UL. ZAMENHOFA</t>
  </si>
  <si>
    <t>UL. WENEDÓW</t>
  </si>
  <si>
    <t>UL. POMORSKA, MALOWNICZA</t>
  </si>
  <si>
    <t>UL. MAZURSKA</t>
  </si>
  <si>
    <t>UL. BAUERA</t>
  </si>
  <si>
    <t>UL. DOMAŃSKIEGO</t>
  </si>
  <si>
    <t>UL.GOLISZA</t>
  </si>
  <si>
    <t>UL. PIASKOWA</t>
  </si>
  <si>
    <t>UL. WŁADYSŁAWA ANDERSA</t>
  </si>
  <si>
    <t>UL. BATALIONÓW CHŁOPSKICH</t>
  </si>
  <si>
    <t>UL. TYTUSA CHAŁUBIŃSKIEGO</t>
  </si>
  <si>
    <t>UL. DZIERŻĘCIŃSKA</t>
  </si>
  <si>
    <t>UL.ENERGETYKÓW</t>
  </si>
  <si>
    <t>UL. JANA PAWŁA II</t>
  </si>
  <si>
    <t>UL. KĘDZIERZYŃSKA</t>
  </si>
  <si>
    <t>UL. KONSTYTUCJI 3 MAJA</t>
  </si>
  <si>
    <t>UL.TADEUSZA KOŚCIUSZKI</t>
  </si>
  <si>
    <t>UL. LECHICKA</t>
  </si>
  <si>
    <t>UL. KUTRZEBY</t>
  </si>
  <si>
    <t>UL. LUBIATOWSKA</t>
  </si>
  <si>
    <t>UL. 4 MARCA</t>
  </si>
  <si>
    <t>UL. MIESZKA I</t>
  </si>
  <si>
    <t>UL. MŁYŃSKA</t>
  </si>
  <si>
    <t>DROGA DO JAMNA</t>
  </si>
  <si>
    <t>UL. NA SKWIERZYNKĘ</t>
  </si>
  <si>
    <t>UL. NIEPODLEGŁOŚCI</t>
  </si>
  <si>
    <t>UL. ORLĄT LWOWSKICH</t>
  </si>
  <si>
    <t>UL. PIASTOWSKA</t>
  </si>
  <si>
    <t>UL. J.PIŁSUDSKIEGO</t>
  </si>
  <si>
    <t>UL. POŁCZYŃSKA</t>
  </si>
  <si>
    <t>UL. POWSTAŃCÓW WIELKOPOLSKICH</t>
  </si>
  <si>
    <t>UL. PRZEMYSŁOWA</t>
  </si>
  <si>
    <t>UL. SŁOWIAŃSKA</t>
  </si>
  <si>
    <t>UL. SŁUPSKA</t>
  </si>
  <si>
    <t>UL.SPOKOJNA</t>
  </si>
  <si>
    <t>UL. SZCZECIŃSKA</t>
  </si>
  <si>
    <t>UL. ŚNIADECKICH</t>
  </si>
  <si>
    <t>UL. ŚW. WOJCIECHA</t>
  </si>
  <si>
    <t>UL. TRAUGUTTA</t>
  </si>
  <si>
    <t>UL. WAŃKOWICZA</t>
  </si>
  <si>
    <t>UL.L.WARYŃSKIEGO</t>
  </si>
  <si>
    <t>UL. WŁADYSŁAWA IV</t>
  </si>
  <si>
    <t>UL. WOJSKA POLSKIEGO</t>
  </si>
  <si>
    <t>UL. WRZOSÓW</t>
  </si>
  <si>
    <t>UL. ZWYCIĘSTWA</t>
  </si>
  <si>
    <t>UL. BRZOSKWINIOWA</t>
  </si>
  <si>
    <t>UL. FRANCISZKAŃSKA</t>
  </si>
  <si>
    <t>UL.WIŚNIOWA</t>
  </si>
  <si>
    <t>UL.SUDECKA</t>
  </si>
  <si>
    <t>UL.GAJOWA</t>
  </si>
  <si>
    <t>UL. BOCZNA</t>
  </si>
  <si>
    <t>UL. PROSTA</t>
  </si>
  <si>
    <t>UL. PARKOWA</t>
  </si>
  <si>
    <t>UL.K.WYKI 30-40</t>
  </si>
  <si>
    <t>UL.ŻEGLARSKA</t>
  </si>
  <si>
    <t>UL.SPASOWSKIEGO</t>
  </si>
  <si>
    <t>UL. GAJOWA</t>
  </si>
  <si>
    <t>OSIEDLE WENEDÓW-DROGI</t>
  </si>
  <si>
    <t>OSIEDLE WENEDÓW-DROGI,PARKINGI,CHODNIKI</t>
  </si>
  <si>
    <t>DROGA DOJAZDOWA PRZY UL. PIONIERÓW</t>
  </si>
  <si>
    <t>UL.WIĄZOWA I ODC. UL. GRABOWEJ</t>
  </si>
  <si>
    <t>UL.TOPOLOWA</t>
  </si>
  <si>
    <t>ŚCIEŻKA ROWEROWA POMIEDZY FRANCISZKAŃSKĄ A BAT.CHŁOP.</t>
  </si>
  <si>
    <t>UL.GERBEROWA I SADOWA</t>
  </si>
  <si>
    <t>UL.CZEREMCHOWA I BZÓW</t>
  </si>
  <si>
    <t>UL. ŚWIERKOWA I JODŁOWA</t>
  </si>
  <si>
    <t>UL. ZWYCIĘSTWA-USPOKOJENIE RUCHU</t>
  </si>
  <si>
    <t>OSIEDLE WENEDÓW III</t>
  </si>
  <si>
    <t>UL. NOWOPROJEKTOWANA PRZY UL. FAŁATA 30 (PRZY ZUS)</t>
  </si>
  <si>
    <t>UL.NOWOPROJEKTOWANA PRZY ZUS</t>
  </si>
  <si>
    <t>UL.WALECZNYCH I PANCERNIAKÓW</t>
  </si>
  <si>
    <t>UL. BOTANICZNA I MORELOWA</t>
  </si>
  <si>
    <t>DOJAZD DO PARKINGU PRZY UL. NIEPODLEGŁOŚCI</t>
  </si>
  <si>
    <t>UL.PIASKOWA</t>
  </si>
  <si>
    <t>UL.RUSZCZYCA</t>
  </si>
  <si>
    <t>SKRZYŻ.ULIC A.KRAJOWEJ-M.CASSINO-FRANCISZK.-NIEPODLEGŁ.</t>
  </si>
  <si>
    <t>UL.WŁADYSŁAWA IV</t>
  </si>
  <si>
    <t>UL.OLCHOWA</t>
  </si>
  <si>
    <t>PARKING PRZY STADIONIE "BAŁTYK" UL.STAWISIŃSKIEGO</t>
  </si>
  <si>
    <t>UL.PODGRODZIE</t>
  </si>
  <si>
    <t>PARKING PRZY SZPITALU WOJEWÓDZKIM</t>
  </si>
  <si>
    <t>ŁĄCZNIK UL.STASZICA I SPASOWSKIEGO</t>
  </si>
  <si>
    <t>UL.BOLESŁAWA KRZYWOUSTEGO</t>
  </si>
  <si>
    <t>PARKING PRZY SZPITALU PRZECIWGRUŹLICZYM</t>
  </si>
  <si>
    <t>DOJAZD OD UL.ZWYCIĘSTWA 144-146 DO UL.WYSPIAŃSKIEGO</t>
  </si>
  <si>
    <t>UL.BOLESŁAWA CHROBREGO</t>
  </si>
  <si>
    <t>UL.TUWIMA</t>
  </si>
  <si>
    <t>UL.KS.BP.CZESŁAWA DOMINA W KOSZALINIE</t>
  </si>
  <si>
    <t>UL.B.KRZYWOUSTEGO</t>
  </si>
  <si>
    <t>UL.WIELKOPOLSKA</t>
  </si>
  <si>
    <t>UL.KIELECKA</t>
  </si>
  <si>
    <t>MIEJSCA POSTOJOWE W PASIE DROGOWYM UL.POMORSKIEJ</t>
  </si>
  <si>
    <t>UL.KRAŃCOWA - NAWIERZCHNIA</t>
  </si>
  <si>
    <t>UL.AKACJOWA- NAWIERZCHNIA</t>
  </si>
  <si>
    <t>UL.M.KARŁOWICZA</t>
  </si>
  <si>
    <t>UL.ARTYLERZYSTÓW- NAWIERZCHNIA</t>
  </si>
  <si>
    <t>UL.POŁCZYŃSKA- PRZEBUDOWA NA DŁUGOŚCI 1.29 KM</t>
  </si>
  <si>
    <t>PARKING PRZY RONDZIE SOLIDARNOŚCI</t>
  </si>
  <si>
    <t>UL.FIŃSKA - NAWIERZCHNIA</t>
  </si>
  <si>
    <t>UL.KOTARBIŃSKIEGO VI B-D</t>
  </si>
  <si>
    <t>ULICA HOLENDERSKA</t>
  </si>
  <si>
    <t>ULICA KAMIENIARSKA</t>
  </si>
  <si>
    <t>UL. SIBIRAKÓW</t>
  </si>
  <si>
    <t>ULICA SAPERÓW</t>
  </si>
  <si>
    <t>UL. JARZĘBINOWA</t>
  </si>
  <si>
    <t>OBWODNICA ŚRÓDMIEJSKA</t>
  </si>
  <si>
    <t>UL.KARŁOWICZA</t>
  </si>
  <si>
    <t>UL.ZWYCIĘSTWA</t>
  </si>
  <si>
    <t>UL.GNIEŹNIEŃSKA</t>
  </si>
  <si>
    <t>UL. T.CHAŁUBIŃSKIEGO</t>
  </si>
  <si>
    <t>UL. P.SKARGI</t>
  </si>
  <si>
    <t>SKRZYŻOWANIE JANA PAWŁA II - STASZICA</t>
  </si>
  <si>
    <t>UL. LUTYKÓW</t>
  </si>
  <si>
    <t>UL. ZDOBYWCÓW WAŁU POMORSKIEGO</t>
  </si>
  <si>
    <t>UL.PADERWESKIEGO</t>
  </si>
  <si>
    <t>UL.UŁAŃSKA</t>
  </si>
  <si>
    <t>UL.HOLENDERSKA</t>
  </si>
  <si>
    <t>UL. DĄBKA</t>
  </si>
  <si>
    <t>UL.POPRZECZNA-OD LUTYKÓW DO ŁUŻYCKIEJ</t>
  </si>
  <si>
    <t>UL.WENEDÓW</t>
  </si>
  <si>
    <t>UL.BRZOZOWA</t>
  </si>
  <si>
    <t>UL.BUDOWNICZYCH</t>
  </si>
  <si>
    <t>PARKING-UL.BUDOWNICZYCH I PODGÓRNA</t>
  </si>
  <si>
    <t>UL.L.WARYŃSKIEGO- NAWIERZCHNIA</t>
  </si>
  <si>
    <t>UL.BURSZTYNOWA</t>
  </si>
  <si>
    <t>UL.E.KWIATKOWSKIEGO-NAWIERZCHNIA</t>
  </si>
  <si>
    <t>UL.HEBANOWA- NAWIERZCHNIA</t>
  </si>
  <si>
    <t>UL.ORZECHOWA- NAWIERZCHNIA</t>
  </si>
  <si>
    <t>UL.PLATANOWA- NAWIERZCHNIA</t>
  </si>
  <si>
    <t>UL.WYKI-MIEJSCE POSTOJOWE,CHODNIK I ZIELEŃ</t>
  </si>
  <si>
    <t>UL.BAJOKOWA-CHODNIK ŁĄCZĄCY UL.BAJKOWĄ Z KUBUSIA PUCHATK</t>
  </si>
  <si>
    <t>SKRZYŻOWANIE UL.ARMII KRAJOWEJ-BOHATERÓW WARSZAWY-MORSKA</t>
  </si>
  <si>
    <t>UZBROJENIE SSSE</t>
  </si>
  <si>
    <t>BUDOWA UL. SYBIRAKÓW WRAZ Z UZBROJENIEM-OŚWIETLENIE</t>
  </si>
  <si>
    <t>OSIEDLE WENEDÓW- NAWIERZCHNIA</t>
  </si>
  <si>
    <t>NAWIERZCHNIA UL. JAMNEŃSKIEJ</t>
  </si>
  <si>
    <t>NAWIERZCHNIA UL. STAROWIEJSKIEJ</t>
  </si>
  <si>
    <t>ULICA ŚLIWKOWA OSIEDLE LIPOWE-DROGI</t>
  </si>
  <si>
    <t>ŚCIEŻKA SPACEROWA UL.WIELKOPOLSKA OD UL.SUDECKIEJ</t>
  </si>
  <si>
    <t>PRZEB.NAW.DROGI DOJ.DO POS.UL.FRANCISZKAŃSKA 130-130I</t>
  </si>
  <si>
    <t>DWIE KLADKI DLA PIESZYCH WĄWOZY GRABOWE</t>
  </si>
  <si>
    <t>OŚWIETLENIE UL. ŚLIWKOWEJ-OSIEDLE LIPOWE</t>
  </si>
  <si>
    <t>DROGI I OŚWIETLENIE-UZBROJENIE TERENU SSSE</t>
  </si>
  <si>
    <t>SŁUPSKA SPECJALNA STREFA EKONOMICZNA-KOMPLEKS KOSZALIN</t>
  </si>
  <si>
    <t>UL.NIEPODLEGŁOŚCI- BRANŻA DROGOWA</t>
  </si>
  <si>
    <t>UL.NIEPODLEGŁOŚCI-DOKUMENTACJA PROJEKTOWA</t>
  </si>
  <si>
    <t>UL.ASNYKA-BRANŻA DROGOWA</t>
  </si>
  <si>
    <t>UL.MICKIEWICZA-BRANŻA DROGOWA</t>
  </si>
  <si>
    <t>UL.GRODZKA-BRANŻA DROGOWA</t>
  </si>
  <si>
    <t>SKRZYŻOWANIE WŁADYSŁAWA IV-ADADEMICKA-KWIATKOWSKIEGO</t>
  </si>
  <si>
    <t>DROGA TYMCZASOWA UL.DUŃSKA I GRECKA-I ETAP</t>
  </si>
  <si>
    <t>CHODNIK PRZY UL.KALINOWEJ</t>
  </si>
  <si>
    <t>PRZEBUDOWA UL.FRANCISZKAŃSKIEJ W ZAKRESIE MIEJSC</t>
  </si>
  <si>
    <t>MIEJSCA POSTOJOWE PRZY UL.MORSKIEJ 9</t>
  </si>
  <si>
    <t>PARKING PRZY SZGICP PRZY UL.NIEPODLAGŁOŚCI</t>
  </si>
  <si>
    <t>SCHODY PRZY AMFITEATRZE</t>
  </si>
  <si>
    <t>CHODNIK PRZY UL.KRAKUSA I WANDY W KOSZALINIE</t>
  </si>
  <si>
    <t>ULICA DZIERŻĘCIŃSKA NA ODCINKU OD TOPOLOWEJ DO</t>
  </si>
  <si>
    <t>UL.STAROWIEJSKA</t>
  </si>
  <si>
    <t>UL.PÓŁNOCNA</t>
  </si>
  <si>
    <t>UL.ZAWISZY CZARNEGO</t>
  </si>
  <si>
    <t>UL.MARII LUDWIKI</t>
  </si>
  <si>
    <t>UL.KSIĘŻNEJ ANASTAZJI</t>
  </si>
  <si>
    <t>UL.KAZIMIERZA WIELKIEGO-ZAWISZY CZARNEGO</t>
  </si>
  <si>
    <t>UL.BOGUSŁAWA II</t>
  </si>
  <si>
    <t>ZATOKI PARKINGOWE PRZY UL.KOLEJOWEJ</t>
  </si>
  <si>
    <t>PLAC POLONII W KOSZALINIE</t>
  </si>
  <si>
    <t>UL.PAPROCI DŁ.530M-BR.DROGOWA</t>
  </si>
  <si>
    <t>UL.WRZOSÓW O DŁ.970M - BR.DROGOWA</t>
  </si>
  <si>
    <t>WARSTWA ŚCIERALNA SMA W UL. GNIEŹNIEŃSKIEJ</t>
  </si>
  <si>
    <t>UL. STEFANA ŻEROMSKIEGO</t>
  </si>
  <si>
    <t>JEZDNIA,WJAZDY,CHODNIKI I MIEJSCA POSTOJOWE NA TERENIE</t>
  </si>
  <si>
    <t>UL.MIESZKA I-CHODNIK NA ODCINKU OD UL.MIESZKA</t>
  </si>
  <si>
    <t>UL.KRAŃCOWA-NAWIERZCNIA</t>
  </si>
  <si>
    <t>UL.MIESZKA I (SIECI DO SCHRONISKA DLA ZWIERZĄT)-DROGA</t>
  </si>
  <si>
    <t>UL.GRECKA I UL. FIŃSKA</t>
  </si>
  <si>
    <t>UL.MIEDZIANA-DROGA Z CHODNIKIEM I KRAWĘŻNIKAMI</t>
  </si>
  <si>
    <t>UL.SZWOLEŻERÓW</t>
  </si>
  <si>
    <t>UL.LIMBOWA-SEKWOJOWA-NAWIERZCHNIA</t>
  </si>
  <si>
    <t>ŁĄCZNIK ULIC KARŁOWICZA I ZAMENHOFA Z ODWODNIENIEM</t>
  </si>
  <si>
    <t>UL. LEŚNA-NAWIERZCHNIA</t>
  </si>
  <si>
    <t>UL. SZCZECIŃSKA- NAWIERZCHNIA I KRAWĘŻNIKI</t>
  </si>
  <si>
    <t>BUDOWA DRÓG WRAZ Z ODWODNIENIEM I OŚWIETLENIEM OSIEDLE UNII EUROPEJSKIEJ-UL.FRANCUSKA</t>
  </si>
  <si>
    <t>UPORZĄDKOWANIE GOSPODARKI WODNO-ŚCIEKOWEJ W REJONIE UL. LNIANEJ I RÓŻANEJ</t>
  </si>
  <si>
    <t>NAWIERZCHNIA DROGI I PLACÓW - UL.PROMYKOWA</t>
  </si>
  <si>
    <t>DROGA WEWNĘTRZNA PRZY UL.PODGÓRNEJ</t>
  </si>
  <si>
    <t>NAWIERZCHNIA TYMCZASOWA UL.WŁOSKIEJ</t>
  </si>
  <si>
    <t>USPRAWNIENIE DROGI KRAJOWEJ NR 6 NA TERENIE M.KOSZALINA</t>
  </si>
  <si>
    <t>PRZEBUDOWA UL.JANA MATEJKI I STANISŁAWA MONIUSZKI-UL.</t>
  </si>
  <si>
    <t>PRZEBUDOWA I BUDOWA DROGI ŁĄCZĄCEJ UL.AKADEMICKĄ I</t>
  </si>
  <si>
    <t>REMONT NAWIERZCHNI ODCINKA ULICY DĘBOWEJ</t>
  </si>
  <si>
    <t>REMONT NAWIERZCHNI ODCINKA ULICY KUTRZEBY</t>
  </si>
  <si>
    <t>REWITALIZACJA PARKU KSIĄŻĄT POMORSKICH A W KOSZALINIE</t>
  </si>
  <si>
    <t>PRZEBUDOWA DROGI WOJEWÓDZKIEJ NR 203 NA ODCINKU</t>
  </si>
  <si>
    <t>BUDOWA UL.KOSYNIERÓW WRAZ Z ODWODNIENIEM W KOSZALINIE</t>
  </si>
  <si>
    <t>REMONT MOSTU W CIĄGU UL.ZWYCIĘSTWA- BRANŻA MOSTOWA</t>
  </si>
  <si>
    <t>REMONT CHODNIKA PRZY UL. AKADEMICKIEJ 39-39C</t>
  </si>
  <si>
    <t>BUDOWA DROGI DOJAZDOWEJ WRAZ Z INFRASTRUKTURĄ DZ.604/6 OBR.15 -DROGA</t>
  </si>
  <si>
    <t>WYMIANA NAWIERZCHNI BETONOWEJ NA NAWIERZCHNIĘ Z KOSTKI POLBRUK UL.PODGÓRNA</t>
  </si>
  <si>
    <t>UL.ŚLĄSKA I MAŁOPOLSKA W KOSZALINIE WRAZ Z ODWODNIENIEM</t>
  </si>
  <si>
    <t>UL.KAMIENIARSKA - POŁĄCZENIE Z ISTNIEJĄCYM PARKINGIEM</t>
  </si>
  <si>
    <t>USPRAWNIENIE DROGI KRAJOWEJ NR 6 NA TERENIE MIASTA -PRZEBUDOWA UL.GDAŃSKIEJ O DŁUGOŚCI 1.3 KM- BRANŻA DROGOWA</t>
  </si>
  <si>
    <t>UL.STANISŁAWA STASZICA</t>
  </si>
  <si>
    <t>UL.SEMINARYJNA</t>
  </si>
  <si>
    <t>UL.JABŁONIOWA</t>
  </si>
  <si>
    <t xml:space="preserve">ZMIANA ORGANIZACJI RUCHU W CIĄGU DROGI KRAJOWEJ NR 6- UL.GDAŃSKA (OD SKRZYŻOWANIA Z UL.O.LANGE DO POCZĄTKU SKRZYŻOWANIA Z DROGĄ NR 203 KOSZALIN-DARŁOWO-USTKA, SKRZYŻOWANIE Z UL.KĘDZIERZYŃSKĄ </t>
  </si>
  <si>
    <t>USPRAWNIENIE DROGI KRAJOWEJ NR 6 NA TERENIE MIASTA PRZEBUDOWA UL SYRENKI O DŁUGOŚCI 1.1 KM-BRANŻA DROGOWA</t>
  </si>
  <si>
    <t>BUDOWA DRÓG WRAZ Z ODWODNIENIEM I OŚWIETLENIEM-OSIEDLE UNII EUROPEJSKIEJ -HISZPAŃSKA G-H</t>
  </si>
  <si>
    <t>BUDOWA UL.RZECZNEJ WRAZ Z ODWODNIENIEM, OŚWIETLENIEM</t>
  </si>
  <si>
    <t xml:space="preserve">BUDOWA UL.ŚLĄSKIEJ I MAŁOPOLSKIEJ W KOSZALINIE </t>
  </si>
  <si>
    <t>ŚCIEŻKA ROWEROWA W CIĄGU DROGI KRAJOWEJ NR 11</t>
  </si>
  <si>
    <t>UL.JAMNEŃSKA</t>
  </si>
  <si>
    <t>UL.CHOPINA</t>
  </si>
  <si>
    <t>UL.FAŁATA</t>
  </si>
  <si>
    <t>UL.KLEMENSIEWICZA</t>
  </si>
  <si>
    <t>UL.STASZICA</t>
  </si>
  <si>
    <t>UL.ŁUŻYCKA ODC.OD LECHICKIEJ DO UL.POPRZECZNEJ</t>
  </si>
  <si>
    <t>UL.O.LANGE-BR.DROGOWA</t>
  </si>
  <si>
    <t>UL.T.CHAŁUBIŃSKIEGO-ZJAZD DO SOR I MIEJSCA POSTOJOWE</t>
  </si>
  <si>
    <t>PRZEBUDOWA CHODNIKA PRZY UL.JAGOSZEWSKIEGO</t>
  </si>
  <si>
    <t>PARKING PRZY UL.KOLEJOWEJ</t>
  </si>
  <si>
    <t>UL.POŁCZYŃSKA</t>
  </si>
  <si>
    <t>PLAC WEWNĘTRZNY PRZY ZBM (PRZY UL.POŁCZYŃSKIEJ)</t>
  </si>
  <si>
    <t>UL.OBOTRYTÓW</t>
  </si>
  <si>
    <t>CIĄG PIESZO-REKREACYJNY NA DZAIŁCE NR 603/7/ OBR.0028</t>
  </si>
  <si>
    <t>PRZEBUDOWA PASA DROGOWEGO DROGI KRAJOWEJ NR 11-ŚCIEŻKA PIESZO-ROWEROWA UL.GNIEŹNIEŃSKA</t>
  </si>
  <si>
    <t>BUDOWA ŚCIEŻKI PIESZO-ROWEROWEJ W CIĄGU DROGI KRAJOWEJ (UL.GNIEŹNIEŃSKA)</t>
  </si>
  <si>
    <t xml:space="preserve">UL.CHRZĄSZCZYŃSKIEGO </t>
  </si>
  <si>
    <t>ZIELONE WZGÓRZE-DROGA</t>
  </si>
  <si>
    <t>ŚCIEŻKA ROWEROWA WZDŁUŻ UL.ORLĄT LWOWSKICH</t>
  </si>
  <si>
    <t>UL.KADETÓW-NAWIERZCHNIA</t>
  </si>
  <si>
    <t>SSSE PODSTREFA KOSZALIN-PRZEDŁUŻENIE UL.CEGIELSKIEGO</t>
  </si>
  <si>
    <t>SSSE PODSTREFA KOSZALIN-PRZEDŁUŻENIE UL.STREFOWEJ</t>
  </si>
  <si>
    <t>ŚCIEŻKA ROWEROWA WZDŁUŻ UL.ZWYCIĘSTWA</t>
  </si>
  <si>
    <t>UL.ROLNA-NAWIERZCHNIA</t>
  </si>
  <si>
    <t>PARKING PRZY UL.BACZEWSKIEGO</t>
  </si>
  <si>
    <t>UL.GRECKA-NAWIERZCHNIA</t>
  </si>
  <si>
    <t>ŚCIEŻKA PIESZO-ROWEROWA WZDŁUŻ UL.GDAŃSKIEJ</t>
  </si>
  <si>
    <t>UL.ŁUKASIEWICZA-BUDOWA ODCINKA CHODNIKA</t>
  </si>
  <si>
    <t>SSSE-PODSTERFA KOSZALIN-POŁĄCZENIE BOWID Z UL.WŁADYSŁAWAIV</t>
  </si>
  <si>
    <t>PARK KSIĄŻĄT POMORSKICH E.II-BR.DROGOWA</t>
  </si>
  <si>
    <t>UL.RYNEK STAROMIEJSKI-NAWIERZCHNIA</t>
  </si>
  <si>
    <t>UL.ZWYCIĘSTWA-NAWIERZCHNIA</t>
  </si>
  <si>
    <t>PLAC RYNEK STAROMIEJSKI-NAWIERZCHNIA</t>
  </si>
  <si>
    <t>NAWIERZCHNIA PRZY POMNIKACH-PARK KSIĄŻĄT POMORSKICH</t>
  </si>
  <si>
    <t>PERON-ZATOKA AUTOBUSOWA PRZY UL.SYBIRAKÓW</t>
  </si>
  <si>
    <t>PARKING PRZY DRODZE DO MASZKOWA</t>
  </si>
  <si>
    <t>CHODNIKI UL.ŚNIADECKICH ORAZ CZĘŚĆ O.LANGE</t>
  </si>
  <si>
    <t>UL.MAHONIOWA</t>
  </si>
  <si>
    <t>UL.BOWID (DR.WEWNĘTRZNA)</t>
  </si>
  <si>
    <t>UL.BAŁTYCKA 4-26 CHODNIKI</t>
  </si>
  <si>
    <t>ZATOKA AUTOBUSOWA UL.ZWYCIĘSTWA-J.SŁOWACKIEGO</t>
  </si>
  <si>
    <t>UL.ZWYCIĘSTWA (OD.LUBIATOWASKIEJ DO NR 329 I 321-272)</t>
  </si>
  <si>
    <t>UL.BAŁTYCKA</t>
  </si>
  <si>
    <t>UL.DĄBROWSZCZAKÓW</t>
  </si>
  <si>
    <t>UL.J.LELEWELA</t>
  </si>
  <si>
    <t>UL.R.SIEROCIŃSKIEGO</t>
  </si>
  <si>
    <t>UL.SIKORSKIEGO</t>
  </si>
  <si>
    <t>UL.LUBIATOWSKA</t>
  </si>
  <si>
    <t>UL.T.CHAŁUBIŃSKIEGO/M.KARŁOWICZA</t>
  </si>
  <si>
    <t>UL.BATALINÓW CHŁOPSKICH</t>
  </si>
  <si>
    <t>UL.J.CHEŁMOŃSKIEGO</t>
  </si>
  <si>
    <t>UL.E.GIERCZAK</t>
  </si>
  <si>
    <t>UL.TATARKIEWICZA I T.KOTARBIŃSKIEGO (E.I)</t>
  </si>
  <si>
    <t>CHODNIK PRZY UL.KARŁOWICZA 44-44B</t>
  </si>
  <si>
    <t>DR.WEW.UL.SNIADECKICH 17-17C I 19-19C</t>
  </si>
  <si>
    <t>CHODNIK PRZY UL.WYKI 9-35</t>
  </si>
  <si>
    <t>CHODNIK PRZY UL.WAŃKOWICZA</t>
  </si>
  <si>
    <t>CHODNIK PRZY UL.MIŁEJ</t>
  </si>
  <si>
    <t>CHODNIK PRZY UL.SPOKOJNEJ</t>
  </si>
  <si>
    <t>CHODNIK PRZY UL.GROTTGERA</t>
  </si>
  <si>
    <t>UL.BOH.WARSZAWY (KRAWĘŻNIKI)</t>
  </si>
  <si>
    <t>UL.MIESZKA I (BOH.WARSZAWY-BOWID)</t>
  </si>
  <si>
    <t>PAPROCI I  WRZOSÓW E.III-SKRZYŻOWANIE WRZOSÓW/POŁCZYŃSKA</t>
  </si>
  <si>
    <t>BARIERA OCHRONNA PRZECIW OCHLAPANIU PRZY UL.ZWYCIĘSTWA</t>
  </si>
  <si>
    <t>SSSE PODSTERFA KOSZALIN-DROG-UL.STREFOWA (WEWNĘTRZNA)</t>
  </si>
  <si>
    <t>ŁĄCZNIK UL.DYWIZJI DREZDEŃSKIEJ,PRZYJAŹNI I KLONOWEJ W KOSZALINIE-NAWIERZCHNIA</t>
  </si>
  <si>
    <t>SYGNALIZACJA ŚWIETLNA UL.ROLNA-GDAŃSKA-CHRZĄSZCZYŃSKIEGO</t>
  </si>
  <si>
    <t>ŚCIEŻKA ROWEROWA WZDŁUŻ UL.LECHICKIEJ</t>
  </si>
  <si>
    <t>UL.LUBIATOWSKA-OGRODZENIE I NAWIERZCHNIA LT</t>
  </si>
  <si>
    <t>CHODNIK I DROGA ASFALTOWA PRZY UL.JASKRÓW</t>
  </si>
  <si>
    <t>DROGA I WJAZDY PRZY UL.KACZEŃCÓW</t>
  </si>
  <si>
    <t>UL.LEŚNA-II ETAP</t>
  </si>
  <si>
    <t>UL.H.KOŁŁĄTAJA-BR DROGOWA</t>
  </si>
  <si>
    <t>PRZEBUDOWA ODCINKA PASA DROGOWEGO UL.J.DĄBROWSKIEGO W KOSZALINIE</t>
  </si>
  <si>
    <t>UL.KOLEJOWA-PRZEBUDOWA DROGI WEWNĘTRZNEJ I STANOWISK PARKINGOWYCH WRAZ Z OŚWIETLENIEM I ODWODNIENIEM</t>
  </si>
  <si>
    <t>DROGA ŁĄCZĄCA UL.AKADEMICKĄ I KRZYŻANOWSKIEGO</t>
  </si>
  <si>
    <t>CHODNIK I ŚCIEŻKA ROWEROWA  W CIĄGU UL.WAŃKOWICZA W KOSZALINIE</t>
  </si>
  <si>
    <t>PRZEBUDOWA SCHODÓW,JEZDNI,CHODNIKA PRZY UL.ŚNIADECKICH</t>
  </si>
  <si>
    <t>PRZEBUDOWA CHODNIKA W CIĄGU UL.WĄWOZOWEJ 3-3G</t>
  </si>
  <si>
    <t>CHODNIK W CIĄGU UL.WYKI 2-6 W KOSZALINIE</t>
  </si>
  <si>
    <t>CHODNIK I PLAC MANEWROWY PRZY UL.LELEWELA 5-5G</t>
  </si>
  <si>
    <t>ODCINEK PASA DROGOWEGO PRZY UL.NIEPODLEGŁOŚCI 51,51A,53</t>
  </si>
  <si>
    <t>UL.TETMAJERA-BRANŻA DROGOWA</t>
  </si>
  <si>
    <t>PRZEBUDOWA UL.SŁUPSKIEJ-BRANŻA DROGOWA</t>
  </si>
  <si>
    <t>UL.SARZYŃSKA-BR.DROGOWA</t>
  </si>
  <si>
    <t>ZATOKA AUTOBUSOWA PRZY UL.KRAŃCOWEJ</t>
  </si>
  <si>
    <t>ŚCIEŻKA ROWEROWA WZDŁUŻ ULICY WŁADYSŁAWA IV NA ODCINKU OD WIADUKTU DO RONDA GEN.MACZKA</t>
  </si>
  <si>
    <t>OPRAWY OŚWIETLENIOWE</t>
  </si>
  <si>
    <t>OŚWIETLENIE UL.TRADYCJI</t>
  </si>
  <si>
    <t>OŚWIETLENIE-OSIEDLE BUKOWE</t>
  </si>
  <si>
    <t>OŚWIETLENIE UL. WYKI 30-40</t>
  </si>
  <si>
    <t>OŚW.UL. WYKI 30-40</t>
  </si>
  <si>
    <t>OŚW.OSIEDLA BUKOWE</t>
  </si>
  <si>
    <t>OŚW.-UL. JACHTOWA,KUTROWA,SZYPRÓW</t>
  </si>
  <si>
    <t>OŚW. UL.MAZOWIECKIEJ</t>
  </si>
  <si>
    <t>OŚWIETLENIE UL.MAZURSKIEJ</t>
  </si>
  <si>
    <t>OŚW.UL.KSIĘŻYCOWEJ,TĘCZY I JUTRZENKI</t>
  </si>
  <si>
    <t>OŚW. UL.LUBIATOWSKIEJ</t>
  </si>
  <si>
    <t>OŚW.UL.ARTYLERZYSTÓW</t>
  </si>
  <si>
    <t>SYGNALIZACJA ŚWIETLNA NA SKRZYŻ.BOH.W-WY-MIESZKA I</t>
  </si>
  <si>
    <t>OŚW. UL.RUSZCZYCA</t>
  </si>
  <si>
    <t>OŚW.UL.REJA</t>
  </si>
  <si>
    <t>OŚW.UL.CHAŁUBIŃSKIEGO I LEŚNEJ</t>
  </si>
  <si>
    <t>OŚW.UL. MALOWNICZEJ I RADOŚCI</t>
  </si>
  <si>
    <t>OŚWIETLENIE ILUMINACYJNE KATEDRY</t>
  </si>
  <si>
    <t>OŚW.UL.ZAMENHOFA</t>
  </si>
  <si>
    <t>OŚW.UL.NORWIDA</t>
  </si>
  <si>
    <t>OŚW.UL.PIASKOWEJ</t>
  </si>
  <si>
    <t>OŚW.UL.ROBOTNICZEJ</t>
  </si>
  <si>
    <t>OŚW.UL.PRÓCHNIKA</t>
  </si>
  <si>
    <t>OŚW.UL.CICHEJ</t>
  </si>
  <si>
    <t>OŚW.UL. SZCZECIŃSKIEJ</t>
  </si>
  <si>
    <t>OŚW.UL. MANOWSKIEJ</t>
  </si>
  <si>
    <t>OŚW. UL. MARYNARZY I ŻEGLARSKIEJ</t>
  </si>
  <si>
    <t>OŚW.UL. IRYSÓW I GOŹDZIKÓW</t>
  </si>
  <si>
    <t>SYGNALIZACJA ŚWIETLNA-SKRZYŻ.UL.PRZEMYSŁOWEJ I MORSKIEJ</t>
  </si>
  <si>
    <t>SYGNALIZACJA ŚWIETLNA NA UL.WAŃKOWICZA/KUTRZEBY</t>
  </si>
  <si>
    <t>OŚW.UL. BRZOSKWINIOWEJ</t>
  </si>
  <si>
    <t>UL.BRZOSKWINIOWA-ZASILENIE ENERGETYCZNE POMPOWNI</t>
  </si>
  <si>
    <t>OŚW.UL.FRANCISZKAŃSKIEJ</t>
  </si>
  <si>
    <t>OŚW.UL.WIŚNIOWEJ</t>
  </si>
  <si>
    <t>OŚW.UL.WESTERPLATTE</t>
  </si>
  <si>
    <t>OŚW.UL.PARKOWEJ</t>
  </si>
  <si>
    <t>OŚW.UL. HUBALCZYKÓW</t>
  </si>
  <si>
    <t>OŚW.UL.LOTNIKÓW</t>
  </si>
  <si>
    <t>OŚW.UL.PANCERNIAKÓW</t>
  </si>
  <si>
    <t>OŚW.UL.TUROWSKIEGO-BOŻKA</t>
  </si>
  <si>
    <t>OŚW.UL.PROSTEJ,BOCZNEJ,GAJOWEJ</t>
  </si>
  <si>
    <t>OŚW.PRZY UL. KOLEJOWEJ OD NR 20-38</t>
  </si>
  <si>
    <t>OŚW.UL.KOCHANOWSKIEGO</t>
  </si>
  <si>
    <t>OŚW.UL.PAPROCI</t>
  </si>
  <si>
    <t>ILUMINACJA CERKWI</t>
  </si>
  <si>
    <t>OŚW.UL.FIŃSKIEJ</t>
  </si>
  <si>
    <t>OŚW.PRZY ZUS</t>
  </si>
  <si>
    <t>OŚW.UL.WALECZNYCH</t>
  </si>
  <si>
    <t>UL.OLCHOWA - OŚWIETLENIE</t>
  </si>
  <si>
    <t>UL.ZWP - OŚWIETLENIE</t>
  </si>
  <si>
    <t>UL.WIELKOPOLSKA - OŚWIETLENIE</t>
  </si>
  <si>
    <t>UL.KIELECKA - OŚWIETLENIE</t>
  </si>
  <si>
    <t>PARKING PRZY SZPITALU WOJEWÓDZKIM W KOSZALINIE</t>
  </si>
  <si>
    <t>ŁĄCZNIK ST.STASZICA I SPASOWSKIEGO</t>
  </si>
  <si>
    <t>UL.B.CHROBREGO-OŚWIETLENIE</t>
  </si>
  <si>
    <t>OŚWIETLENIE NA OŚ.WENEDÓW DZ.244/51</t>
  </si>
  <si>
    <t>UL.KRAŃCOWA- OŚWIETLENIE</t>
  </si>
  <si>
    <t>UL.AKACJOWA- OŚWIETLENIE</t>
  </si>
  <si>
    <t>UL.FIŃSKA-OŚWIETLENIE</t>
  </si>
  <si>
    <t>OŚWIETLENIE UL.CICHEJ I KUPIECKIEJ</t>
  </si>
  <si>
    <t>UL. SYBIRAKÓW - OŚWIETLENIE</t>
  </si>
  <si>
    <t>UL.SAPERÓW</t>
  </si>
  <si>
    <t>UL. KAMIENIARSKA</t>
  </si>
  <si>
    <t>UL.KAMIENIARSKA</t>
  </si>
  <si>
    <t>UL.DĄBKA</t>
  </si>
  <si>
    <t>UL.BAJKOWA-OŚWIETLENIE</t>
  </si>
  <si>
    <t>OŚWITLENIE UL.SZEROKIEJ</t>
  </si>
  <si>
    <t>OŚWITLENIE CHODNIKA PRZY UL.TELIGI I KAPITAŃSKIEJ</t>
  </si>
  <si>
    <t>OŚWIETLENIE CHODNIKA PRZY UL.FAŁATA</t>
  </si>
  <si>
    <t>OŚWITLENIE UL.PODMIEJSKIEJ</t>
  </si>
  <si>
    <t>OŚWITLENIE PRZEJŚCIA DLA PIESZYCH NA UL.ZWYCIĘSTWA</t>
  </si>
  <si>
    <t>OŚWITLENIE UL.POŁCZYŃSKIEJ</t>
  </si>
  <si>
    <t>OŚWITLENIE  OSIEDLE WENEDÓW</t>
  </si>
  <si>
    <t>OŚWITLENIE UL.GROCHOWSKIEGO I WŁASNEJ</t>
  </si>
  <si>
    <t>ILUMINACJA ZEW.KOŚCIOŁA IM.ŚW.IGNACEGO LOYOLI</t>
  </si>
  <si>
    <t>OŚWITLENIE UL.MIESZKA I</t>
  </si>
  <si>
    <t>ZASILENIE FOTORADARÓW -UL.WŁ.VI</t>
  </si>
  <si>
    <t>OŚWITLENIE UL.GNIEŹNIEŃSKIEJ(ODNOGA)</t>
  </si>
  <si>
    <t>OŚWIETLENIE ULICZNE NA OSIEDLU JAMNO-ŁABUSZ W KOSZALINIE</t>
  </si>
  <si>
    <t>OŚWIETLENIE UL.ŚLIWKOWEJ</t>
  </si>
  <si>
    <t>OŚWIETLENIE OSIEDLE UNII EUROPEJSKIEJ</t>
  </si>
  <si>
    <t>OŚWIETLENIE UL.LEŚNEJ-ETAP I</t>
  </si>
  <si>
    <t>OŚWIETLENIE ŁĄCZNIKA ULIC KARŁOWICZA I ZAMENHOFA</t>
  </si>
  <si>
    <t>UL.WRZOSÓW-OŚWIETLENIE</t>
  </si>
  <si>
    <t>ELEMENTY OŚWIETLENIA UL.WENEDÓW W KOSZALINIE OD TBS</t>
  </si>
  <si>
    <t>UL.PAPROCI-OŚWIETLENIE</t>
  </si>
  <si>
    <t>LIMBOWA-SEKWOJOWA-BUDOWA OŚWIETLENIA</t>
  </si>
  <si>
    <t>UPORZ.GOSP.WODNO-ŚCIEKOWEJ W REJONIE UL.LNIANEJ I       RÓŻANEJ</t>
  </si>
  <si>
    <t>UPORZAD.GOSP.WODNO-ŚCIEKOWEJ W REJONIE UL.LNIANEJ I     RÓŻANEJ</t>
  </si>
  <si>
    <t>BUDOWA DRÓG WRAZ Z ODWODNIENIEM I OŚWIETLENIEM-</t>
  </si>
  <si>
    <t>SIEĆ OŚWIET.UL.,USTAWIENIE SZAFKI OŚWIETL. "SO", PRZYŁĄC</t>
  </si>
  <si>
    <t>SIEĆ OŚWIETLENIOWA UL.ŻWIRKI I WIGURY I MIESZKA I</t>
  </si>
  <si>
    <t>SIEĆ OŚWIETLENIOWA PLACU ZABAW PRZY UL CEDROWEJ</t>
  </si>
  <si>
    <t>SIEĆ OSWIETLENIOWA ULICY HOLENDERSKIEJ</t>
  </si>
  <si>
    <t>OŚWIETLENIE CIĄGU PIESZEGO ŁĄCZNIK UL.AKADEMICKA, JANA</t>
  </si>
  <si>
    <t>USP.DR.KRAJ.NR 6-PRZEBUDOWA UL.GDAŃSKIEJ-III ETAP-</t>
  </si>
  <si>
    <t>SSSE PODSTREFA KOSZALIN- ODCINEK CED-BRANŻA ELEKTRYCZNA</t>
  </si>
  <si>
    <t>SIEĆ OŚWIETLENIOWA SKRZYŻOWANIA UL. SKOWRONKÓW</t>
  </si>
  <si>
    <t>UL.GRECKA ODC.E-F (OŚWIETLENIE)</t>
  </si>
  <si>
    <t>LAMPY SOLARNE HYBRYDOWE-3 SZT. PRZY JEZIORNEJ</t>
  </si>
  <si>
    <t>BUDOWA OŚWIETLENIA ZEWNĘTRZNEGU - UL.DWORCOWA</t>
  </si>
  <si>
    <t>BUDOWA DROGI DOJAZDOWEJ WRAZZ INFRASTRUKTURĄ</t>
  </si>
  <si>
    <t>ŁĄCZNIK UL.H.CEGIELSKIEGO Z UL.ŁUKASIEWICZA WRAZ Z</t>
  </si>
  <si>
    <t>ZAPROJEKTOWANIE I REALIZACJA BUDOWY CHODNIKÓW I ŚCIEŻEK</t>
  </si>
  <si>
    <t>BUDOWA DRÓG WRAZ Z ODWODNIENIEM I OŚWIETLENIEM - OSIEDLE</t>
  </si>
  <si>
    <t>BUDOWA UL. RZECZNEJ WRAZ Z ODWODNIENIEM, OŚWIETLENIEM</t>
  </si>
  <si>
    <t>BUDOWA UL.ŚLĄSKIEJ I MAŁOPOLSKIEJ WRAZ Z ODWODNIENIEM,</t>
  </si>
  <si>
    <t>SIEĆ OŚWIETLENIOWA PLACU ZABAW UL.IRYSÓW W KOSZALINIE</t>
  </si>
  <si>
    <t>BUDOWA OŚWIETLENIA PLACU ZABAW JACEK I AGATKA I SKWERU</t>
  </si>
  <si>
    <t>UL.T.CHAŁUBIŃSKIEGO-OŚWIETLENIE</t>
  </si>
  <si>
    <t>OŚW.NOWEJ ULICY ODC.ŚNIADECKICH/GDAŃSKA</t>
  </si>
  <si>
    <t>OŚWIETLENIE ZDOBYWCÓW WAŁU POMORSKIEGO</t>
  </si>
  <si>
    <t>OŚWIETLENIE IZYDORA MAĆKOWICZA</t>
  </si>
  <si>
    <t>ZIELONE WZGÓRZE-OŚWIETLENIE</t>
  </si>
  <si>
    <t>UL.ROLNA-OŚWIETLENIE</t>
  </si>
  <si>
    <t>PARK KSIĄŻĄT POMORSKICH E.II-OŚWIETLENIE</t>
  </si>
  <si>
    <t>RYNEK STAROMIEJSKI-OŚWIETLENIE</t>
  </si>
  <si>
    <t>LAMPY SOLARNE-ŚCIEŻKA ROWEROWA ODC.4 MARCA-STAWISIŃSKIEG</t>
  </si>
  <si>
    <t>LAMPY SOLARNE-UL.SEMINARYJNA</t>
  </si>
  <si>
    <t>LAMPY SOLARNE HYBRYDOWE (3 SZT.)</t>
  </si>
  <si>
    <t>OŚWIETLENIE UL.ŻURAWIA</t>
  </si>
  <si>
    <t>OŚWIETLENIE NA UL.NA SKAPRIE DZ.89/35 I 89/5 OBR.15</t>
  </si>
  <si>
    <t>OŚWIETLENIE UL.DIAMENTOWEJ,SZMARAGDOWEJ,RUBINOWEJ,</t>
  </si>
  <si>
    <t>OŚWIETLENIE UL.GNIEŹNIEŃSKA-MANOWSKA</t>
  </si>
  <si>
    <t>OŚWIETLENIE UL.STREFOWA (WEWNĘTRZNA)SSSE PODSTR.KOSZALIN</t>
  </si>
  <si>
    <t>ŁĄCZNIK DYWIZJI DREZDEŃSKIEJ-PRZYJAŹNI-KLONOWEJ-OŚWIETLENIE</t>
  </si>
  <si>
    <t>UL.DYWIZJI DREZDEŃSKIEJ-OŚWIETLENIE</t>
  </si>
  <si>
    <t>UL.LEŚNA-II ETAP-OŚWIETLENIE</t>
  </si>
  <si>
    <t>LAMPY OŚWIETLENIOWE PRZY UL.KACZEŃCÓW</t>
  </si>
  <si>
    <t>UL.H.KOŁŁĄTAJA -BR ELEKTRYCZNA</t>
  </si>
  <si>
    <t>OŚWIETLENIE DROGI WEWNĘTRZNEJ I PARKINGU PRZY UL.KOLEJOWEJ</t>
  </si>
  <si>
    <t>UL.K.TETMAJERA-BR.ELEKTRYCZNA</t>
  </si>
  <si>
    <t>UL.SŁUPSKA-BR.ELEKTRYCZNA</t>
  </si>
  <si>
    <t>LAMPY SOLARNE HYBRYDOWE-2 SZT.PRZY UL.PODMIEJSKIEJ</t>
  </si>
  <si>
    <t>DROGA ŁĄCZĄCA UL.AKADEMICKĄ Z UL.KRZYŻANOWSKIEGO-OŚWIETLENIE</t>
  </si>
  <si>
    <t>CIĄG PIESZO-JEZDNY PRZY UL.LECHICKIEJ 43-OŚWIETLENIE</t>
  </si>
  <si>
    <t>BUDOWA LINII KABLOWEJ WRAZ ZE ZŁĄCZEM NA UL.PRZEMYSŁOWEJ</t>
  </si>
  <si>
    <t>OŚWIETLENIE DROGOWE UL.SEZAMKOWA,UL.4 MARCA 23-25</t>
  </si>
  <si>
    <t>DR.WENETRZNE OBRĘB NR 7</t>
  </si>
  <si>
    <t>DROGI WEWNĘTRZNE-OBRĘB NR 8 UL. SZCZECIŃSKA</t>
  </si>
  <si>
    <t>DROGI WEWNĘTRZNE-OBRĘB NR 9 UL.SZCZECIŃSKA</t>
  </si>
  <si>
    <t>DROGI WEWNĘTRZNE-OBRĘB NR 10</t>
  </si>
  <si>
    <t>DROGI WEWNĘTRZNE-OBRĘB NR 11</t>
  </si>
  <si>
    <t>DROGI WEWNĘTRZNE-OBRĘB NR 15</t>
  </si>
  <si>
    <t>DROGI WEWNĘTRZNE-OBRĘB NR 16</t>
  </si>
  <si>
    <t>DROGI WEWNĘTRZNE-OBRĘB NR 17</t>
  </si>
  <si>
    <t>DROGI WEWNĘTRZNE-OBRĘB NR 18</t>
  </si>
  <si>
    <t>DROGI WEWNĘTRZNE-OBRĘB NR 19</t>
  </si>
  <si>
    <t>DROGI WEWNĘTRZNE-OBRĘB NR 20</t>
  </si>
  <si>
    <t>DROGI WEWNĘTRZNE-OBRĘB NR 21</t>
  </si>
  <si>
    <t>DROGI WEWNĘTRZNE- OBRĘB NR 22</t>
  </si>
  <si>
    <t>DROGI WEWNĘTRZNE- OBRĘB NR 23</t>
  </si>
  <si>
    <t>DROGI WEWNĘTRZNE- OBRĘB NR 24</t>
  </si>
  <si>
    <t>DROGI WEWNĘTRZNE- OBRĘB NR 25</t>
  </si>
  <si>
    <t>DROGI WEWNĘTRZNE- OBRĘB NR 26</t>
  </si>
  <si>
    <t>DROGI WEWNĘTRZNE- OBRĘB NR 27</t>
  </si>
  <si>
    <t>DROGI WEWNĘTRZNE- OBRĘB NR 29</t>
  </si>
  <si>
    <t>DROGI WEWNĘTRZNE- OBRĘB NR 31</t>
  </si>
  <si>
    <t>DROGI WEWNĘTRZNE- OBRĘB NR 46</t>
  </si>
  <si>
    <t>PRZEBUDOWA PLACU PRZED BAŁTYCKIM TEATREM DRAMATYCZNYM</t>
  </si>
  <si>
    <t>PARKING PRZY UL.GNIEŹNIEŃSKIEJ/KAMIENIARSKIEJ</t>
  </si>
  <si>
    <t>CHODNIK,MIEJSCA POSTOJU I ODWODNIENIE DLA OBSŁUGI</t>
  </si>
  <si>
    <t>CHODNIK PRZY UL.ZIENTARSKIEGO (2M2)</t>
  </si>
  <si>
    <t>BUDOWA DZIESIĘCIU MIEJSC POSTOJOWYCH PRZY UL.ORLIKÓW W KOSZALINIE</t>
  </si>
  <si>
    <t>PRZEB.DROGI W ZAKRESIE LOKALIZACJI MIEJSC POSTOJU DLA</t>
  </si>
  <si>
    <t>BUDOWA I  PRZEBUDOWA DRÓG STANOWIĄCYCH ZEWNĘTRZNY</t>
  </si>
  <si>
    <t>USZDIP POŁĄCZENIE BOWID-WŁADYSŁAWA IV</t>
  </si>
  <si>
    <t>UL.K.SZYMANOWSKIEGO</t>
  </si>
  <si>
    <t>UL.BOHATERÓW WARSZAWY-ETAP I</t>
  </si>
  <si>
    <t>UL.4 MARCA</t>
  </si>
  <si>
    <t>SKRZYŻOWANIE ULIC ARMII KRAJOWEJ Z UL.BOHATERÓW W-WY</t>
  </si>
  <si>
    <t>Parking DOLINA WODNA</t>
  </si>
  <si>
    <t>NAWIERZCHNIA DROGOWA UL. WĄWOZOWA</t>
  </si>
  <si>
    <t>CHODNIK FRANCISZKAŃSKA</t>
  </si>
  <si>
    <t>BUDOWA I PRZEBUDOWA DR. UL. ODRODZENIA -OŚWIETLENIE</t>
  </si>
  <si>
    <t>BUDOWA I PRZEBUDOWA DR. UL. ODRODZENIA -</t>
  </si>
  <si>
    <t>TYMCZASOWY CHODNIK HOLENDERSKA</t>
  </si>
  <si>
    <t>NAWIERZCHNIA Z POLBRUKU UL.FRANCISZKAŃSKA</t>
  </si>
  <si>
    <t>UL. FIŃSKA ODC.C-J-OŚWIETLENIE</t>
  </si>
  <si>
    <t>UL. FIŃSKA ODC.C-J-DROGA</t>
  </si>
  <si>
    <t>CHODNIK I ŚCIEŻKA ROWEROWA POMIĘDZY FRANCISZKAŃSKA A BAT.CHŁOPSKICH-OŚWIETENIE</t>
  </si>
  <si>
    <t xml:space="preserve">CHODNIK I ŚCIEZKA ROWEROWA POMIĘDZY FRANCISZKAŃSKĄ A BAT.CHŁOPSKICH NAWIERZCHNIA </t>
  </si>
  <si>
    <t>ŚCIEŻKA ROWEROWA W CIĄGU UL. SŁUPSKIEJ NA ODC. GÓRA CHEŁMSKA-KŁOS</t>
  </si>
  <si>
    <t>ŚCIEŻKA PIESZO ROWEROWA NA TERENIE GÓRY CHEŁMSKIEJ</t>
  </si>
  <si>
    <t>BARIERA PRZECIW OCHLAPANIU PRZY UL. ZWYCIĘSTWA W KOSZALINIE</t>
  </si>
  <si>
    <t>UL. MAHONIOWA I MIRTOWA - OŚWIETLENIE</t>
  </si>
  <si>
    <t>UL. SZCZECIŃSKA 38 TEREN WEWNĘTRZNY - OŚWIETLENIE</t>
  </si>
  <si>
    <t>UL. E.PLATER -OŚWIETLENIE KŁADKI I TERENU</t>
  </si>
  <si>
    <t xml:space="preserve">OŚWIETLENIE UL. WIELKOPOLSKA DOLINA DWÓCH STAWÓW </t>
  </si>
  <si>
    <t>OŚWIETLENIE UL. ZŁOTA I SREBRNA</t>
  </si>
  <si>
    <t>UL. MONIUSZKI TEREN GARAŻY -OŚWIETLENIE</t>
  </si>
  <si>
    <t>UL. ZWYCIĘSTWA 279-281A -OŚWIETLENIE</t>
  </si>
  <si>
    <t>SIEĆ OŚWIETLENIA UL.BOSMAŃSKA -DEPTAK PRZED EKRANAMI AKUSTYCZNYMI</t>
  </si>
  <si>
    <t>UL. HOLENDERSKA OŚWIETLENIE NA ODC. OD ISTNIEJĄCEGO DO ORLIKA</t>
  </si>
  <si>
    <t>UL. PÓŁNOCNA -ORLIKÓW-OŚWIETLENIE</t>
  </si>
  <si>
    <t>UL. O.LANGE-BR. DROGOWA</t>
  </si>
  <si>
    <t>UL. O.LANGE -OŚWIETLENIE</t>
  </si>
  <si>
    <t>UL. A.STRUGA -BR. DROGOWA</t>
  </si>
  <si>
    <t>UL. A.STRUGA -OŚWIETLENIE</t>
  </si>
  <si>
    <t>UL. K.SZYMANOWSKIEGO BR.DROGOWA</t>
  </si>
  <si>
    <t>UL. K.SZYMANOWSKIEGO -OŚWIETLENIE</t>
  </si>
  <si>
    <t>CHODNIK W CIĄGU UL.WYKI 4-6</t>
  </si>
  <si>
    <t>CHODNIK UL. JAGOSZEWSKIEGO</t>
  </si>
  <si>
    <t>CHODNIK UL. K.SZYMANOWSKIEGO -H.PRUSKIEGO</t>
  </si>
  <si>
    <t>PLAC MANEWROWY PRZY UL. LELEWELA</t>
  </si>
  <si>
    <t>CHODNIK PRZY UL. KRZYŻANOWSKIEGO 11-15</t>
  </si>
  <si>
    <t>CIĄG PIESZY ŁĄCZĄCY T.KOTARBIŃSKIEGO Z UL. J. KRZYŻANOWSKIEGO</t>
  </si>
  <si>
    <t>CIĄG PIESZY ŁĄCZĄCY T.KOTARBIŃSKIEGO Z UL. J. KRZYŻANOWSKIEGO-OŚWIET.</t>
  </si>
  <si>
    <t>UL. BOSMAŃSKA -BRANŻA DROGOWA</t>
  </si>
  <si>
    <t>UL. BOSMAŃSKA BRANŻA ELEKTRYCZNA</t>
  </si>
  <si>
    <t>UL. RADOGOSZCZAŃSKA BRANŻA DROGOWA</t>
  </si>
  <si>
    <t>UL. RADOGOSZCZAŃSKA BRANŻA ELEKTRYCZNA</t>
  </si>
  <si>
    <t xml:space="preserve">UL. HOLENDERSKA </t>
  </si>
  <si>
    <t>UL. MIRTOWA I MAHONIOWA -DROGA Z PŁYT DROGOWYCH</t>
  </si>
  <si>
    <t>OŚWIETLENIE SOLARNO-HYBRYDOWE PRZY UL. WŁOWSKIEJ</t>
  </si>
  <si>
    <t>OŚWIETLENIE UL. FRANCUSKA ODCINEK Ż-B</t>
  </si>
  <si>
    <t>OŚWIETLENIE UL.T.B.ŻELEŃSKIEGO, J.KORCZAKA KOSZALIN</t>
  </si>
  <si>
    <t>DK11-ETAP II-ROZBUDOWA UL.KRAKUSA I WANDY (UL.LECHICKA-KRAKUSA I WANDY-OBORTYTÓW)</t>
  </si>
  <si>
    <t>DK11-ETAP III-USPRAWNIENIE DROGI UL.GNIEŹNIEŃSKA (UL.PADEREWSKIEGO DO G.MIASTA)</t>
  </si>
  <si>
    <t>DK11-ETAP I-ROZBUDOWA UL.KRAKUSA I WANDY NA ODCINKU</t>
  </si>
  <si>
    <t>DK11 ETAP I-PRZEBUDOWA UL.A.KRAJOWEJ (UL.B.WARSZAWY-UL.KRAKUSA I WANDY)</t>
  </si>
  <si>
    <t>DSK-11 ETAP I USPRAWNIENIE UL.A.KRAJOWEJ (UL.B.WARSZAWY-UL.KRAKUSA I WANDY)</t>
  </si>
  <si>
    <t>PRZEBUDOWA ULIC:ZWYC-J.STAW-W.PILEC-M.J.PIŁSUD-W.POLS-WŁ.ANDERSA</t>
  </si>
  <si>
    <t>PRZEBUD.SKRZYŻ.UL.ZWYCIĘCSTA,J.STAWISIŃSKIEGO,PILECKIEGO,PIŁSUDSKIEGO.W.POLSKIEGO.WŁ.ANDERSA</t>
  </si>
  <si>
    <t>MODERNIZACJA JEZDNI UL.PIENIĘŻNEGO</t>
  </si>
  <si>
    <t>MODERNIZACJA FRAGM.CHODNIKA UL.GAJOWA</t>
  </si>
  <si>
    <t>MODERNIZACJA CHODNIKÓW UL. TRADYCJI-KOSTENCKIEGO</t>
  </si>
  <si>
    <t>PRZEBUDOWA CHODNIKA UL.GIERCZAK</t>
  </si>
  <si>
    <t>REMONT CHODNIKA UL. RODŁA</t>
  </si>
  <si>
    <t>REMONT CHODNIKA UL.PRÓCHNIKA</t>
  </si>
  <si>
    <t>REMONT CHODNIKA UL.ARTYLERZYSTÓW -BRANŻA DROGOWA</t>
  </si>
  <si>
    <t>PRZEBUDOWA UL.POWSTAŃCÓW WLKP K-LIN BRANŻA ELEKTRYCZNA</t>
  </si>
  <si>
    <t>REMONT UL.POWST.WIELKOPOLSKICH BRANŻA DROGOWA</t>
  </si>
  <si>
    <t>REMONT UL.KOMUNALNA K-LIN-BRANŻA DROGOWA</t>
  </si>
  <si>
    <t>PRZEBUDOWA UL.HARCERSKIEJ KOSZALIN-BRANŻA ELEKTRYCZNA</t>
  </si>
  <si>
    <t>PRZEBUDOWA UL.HARCERSKIEJ KOSZALIN-BRANŻA DROGOWA</t>
  </si>
  <si>
    <t>ROZBUDOWA UL.CHOPINA-BRANŻA ELEKTRYCZNA</t>
  </si>
  <si>
    <t>ROZBUDOWA UL.CHOPINA ODC.OD UL.TAUGUTTA DO ST.MONIUSZKI</t>
  </si>
  <si>
    <t>REMONT CHODNIKA UL.RYBACKA</t>
  </si>
  <si>
    <t>REMONT CHODNIKA UL.KARŁOWICZA</t>
  </si>
  <si>
    <t>PRZEBUDOWA CHODNIKA UL.AL.MONTE CASSINO</t>
  </si>
  <si>
    <t>REMONT CHODNIKA UL.AL.MONTE CASSINO</t>
  </si>
  <si>
    <t>REMONT CHODNIKA UL.JANA PAWŁA II</t>
  </si>
  <si>
    <t>NAWIERZCHNIA BITUMICZNA UL.J.FAŁATA</t>
  </si>
  <si>
    <t>REMONT CHODNIKA UL.JAMNEŃSKA</t>
  </si>
  <si>
    <t>REMONT CHODNIKA UL.ŁUŻYCKA</t>
  </si>
  <si>
    <t>REMONT CHODNIKA UL.HANKI SAWICKIEJ</t>
  </si>
  <si>
    <t>REMONT CHODNIKA UL.FRAŃCISZKAŃSKA 98-100</t>
  </si>
  <si>
    <t>REMONT CHODNIKA UL.ZWYCIĘSTWA (NA WYS.KAPLICY GARNIZONOWEJ)</t>
  </si>
  <si>
    <t>REMONT CHODNIKA UL.PLAC GWIAŹDZISTY</t>
  </si>
  <si>
    <t>REMONT UL.DRZYMAŁY</t>
  </si>
  <si>
    <t>REMONT UL.RZEMIEŚLNICZA</t>
  </si>
  <si>
    <t>REMONT CHODNIKA UL.WŁADYSŁAWA IV</t>
  </si>
  <si>
    <t>REMONT CHODNIKA UL.ŚNIADECKICH</t>
  </si>
  <si>
    <t>DK11-ETAPIII-USPRAWNIENIE DROGI UL.GNIEŹNIEŃSKA (UL.PADEREWSKIEGO DO G.MASTA)</t>
  </si>
  <si>
    <t>UTWARDZANIE DROGI OBJAZDOWEJ UL.POŁCZYŃSKA-UL.DZIAŁKOWA</t>
  </si>
  <si>
    <t>CHODNIK DK-11 UL.MORSKA</t>
  </si>
  <si>
    <t>ŚCIEŻKA ROWEROWA UL.MORSKA</t>
  </si>
  <si>
    <t>DROGA ROWEROWA ODCINEK UL.4MARCA DO UL.STAWISIŃSKIEGO</t>
  </si>
  <si>
    <t>OŚWIETLENIE UL.ZBOŻOWA KOSZALINŻ</t>
  </si>
  <si>
    <t>UTWARDZENIE DROGI OBJAZDOWEJ UL.POŁCZYŃSKA-PSZENICZNA</t>
  </si>
  <si>
    <t>PODBUDOWA I NAWIERZCHNIA UL. RODŁA</t>
  </si>
  <si>
    <t>OŚWIETLENIE O.LANGE DO GRANIC M.KOSZALIN UL.GDAŃSKA</t>
  </si>
  <si>
    <t>DK11 ETAPIII-USPRAWNIENIE UL.GNIEŹNIEŃSKIEJ(UL.PADEREWSKIEGO DO G.MIASTA)</t>
  </si>
  <si>
    <t>ROZBUDOWA I PRZEBUDOWA UL.PIASTOWSKIEJ-DROGA</t>
  </si>
  <si>
    <t>ROZBUDOWA I PRZEBUDOWA UL.PIASTOWSKIEJ-DROGA ROWEROWA</t>
  </si>
  <si>
    <t>ROZBUDOWA I PRZEBUDOWA UL.PIASTOWSKIEJ-OŚWIETLENIE</t>
  </si>
  <si>
    <t>DROGA ROWEROWA ODCINEK OD UL 4 MARCA DO UL.STAWISIŃSKIEGO-OŚWIETLENIE</t>
  </si>
  <si>
    <t>DROGA DOJAZDOWA UL.GŁOWACKIEGO DZ.193/28-DROGA</t>
  </si>
  <si>
    <t>NAWIERZCHNIA UL.PROMYKOWA I SŁONECZNA</t>
  </si>
  <si>
    <t>OŚWIETLENIE-UL.PROMYKOWA I SŁONECZNA</t>
  </si>
  <si>
    <t>ZAGOSPODAROWANIE GÓRY CHEŁMSKIEJ</t>
  </si>
  <si>
    <t>OŚWIETLENIE UL.E.GIERCZAK-DROGA WEWNĘTRZNA</t>
  </si>
  <si>
    <t>OŚWIETLENIE UL.CZARNIECKIEGO KOSZALIN DZ.23,197/2</t>
  </si>
  <si>
    <t>OŚWIETLENIE ULIC (DRÓG GRUNTOWYCH) UL.MALINOWEJ I UL.TRUSKAWKOWEJ (OŚWIETLENIE LUBIATOWO)</t>
  </si>
  <si>
    <t>OŚWIETLENIE SKRZYŻOWAŃ ULIC ZA POMOCĄ LAMP SOLARNYCH (OSIEDLA RADUSZKA)</t>
  </si>
  <si>
    <t>BUDOWA TYMCZASOWEJ SIECI OŚWIETLENIA UL.ŁUBINÓW ORAZ OŚWIETLENIA PLACU REKR.W KOSZALINIE</t>
  </si>
  <si>
    <t>REMONT CHODNIKA PRZY UL.JAŚMINOWEJ W KOSZALINIE</t>
  </si>
  <si>
    <t>PRZEBUDOWA UL.A.STRUGA I L.STAFFA W KOSZALINIE</t>
  </si>
  <si>
    <t>PRZEBUDOWA UL.A.STRUGA I L.STAFFA W KOSZALINIE-BRANŻA ELEKTRYCZNA</t>
  </si>
  <si>
    <t>ŚCIEŻKA ROWEROWA UL.WŁADYSŁAWA IV-DROGA DO JAMNA</t>
  </si>
  <si>
    <t>DOKUMENTACJA UL.WOJSKA POLSKIEGO (OD UL.4 MARCA DO UL.DĘBOWEJ)</t>
  </si>
  <si>
    <t>ŚCIEŻKA ROWEROWA UL.4 MARCA</t>
  </si>
  <si>
    <t>OŚWIETLENIE UL. G.J. HALLERA KOSZALIN ETAP I</t>
  </si>
  <si>
    <t>OŚWIETLENIE UL.BŁOCKA</t>
  </si>
  <si>
    <t>NAWIERZCHNIA Z KOSTKI BRUKOWEJ UL. WŁADYSŁAWA IV</t>
  </si>
  <si>
    <t>DROGA I CHODNIK UL.CZESŁAWA NIEMENA</t>
  </si>
  <si>
    <t>SIEĆ KABLOWA NA ŁĄCZNIKU UL. DĄBKA Z UL. E.PLATER PRZY SZKOLE W KOSZALINIE</t>
  </si>
  <si>
    <t>OŚWIETLENIE W CIĄGU PIESZO JEDNYM                                     UL.K WIELKIEGO, UL. M.LUDWIKI</t>
  </si>
  <si>
    <t>MUREK Z KAMIENIA GRANITOWEGO UL. WŁADYSŁAWA IV W KOSZALINIE</t>
  </si>
  <si>
    <t>OŚWIETLENIE UL. MIRTOWA DO UL. PALMOWEJ W KOSZALINIE</t>
  </si>
  <si>
    <t xml:space="preserve">OŚWIETLENIE UL.GNIEŹNIEŃSKA DZ.151/14 </t>
  </si>
  <si>
    <t>ZASILANIE Z SZAFKI PRZY UL.ZWYCIĘSTWA 279 DO OŚIWETLENIA NOWO PROJEKTOWANEGO PRZY KOŚCIELE ŚW. WOJCIECHA WRAZ Z DOŚWIETLENIEM PRZEJŚĆ DLA PIESZYCH ORAZ DOŚIWETLENIE PRZEJŚCIA DLA PIESZYCH PRZY UL.RUSZCZYCA  W KOSZALINIE</t>
  </si>
  <si>
    <t xml:space="preserve">CHODNIK UL. KLEMENSIEWICZA W KOSZALINIE - WZDŁUŻ BUDYNKU NR 3-3B </t>
  </si>
  <si>
    <t>UL.SARZYŃSKA - BRANŻA DROGOWA</t>
  </si>
  <si>
    <t>CHODNIK PRZY UL. POPIEŁUSZKI PRZY KOŚCIELE</t>
  </si>
  <si>
    <t>UL. STASZICA W KOSZALINIE - PRZEBUDOWA PASA DROGOWEGO - BRANŻA DROGOWA</t>
  </si>
  <si>
    <t>UL. WŁADYSŁAWA IV 22B-E - BRANŻA DROGOWA</t>
  </si>
  <si>
    <t xml:space="preserve">CHODNIK UL. OGIŃSKIEGO (OD GARAŻY DO UL. KARŁOWICZA) </t>
  </si>
  <si>
    <t xml:space="preserve">CHODNIK PRZY UL. SPASOWSKIEGO (TYŁ BLOKU JANA PAWŁA II 8-8C) </t>
  </si>
  <si>
    <t>CHODNIK UL.PADEREWSKIEGO PRZY UL.HALLERA</t>
  </si>
  <si>
    <t xml:space="preserve">CHODNIK UL.RZEMIEŚLNICZA W KOSZALINIE </t>
  </si>
  <si>
    <t xml:space="preserve">CHODNIK UL. FRANCISZKAŃSKA PRZY SP. NR 5 W KOSZALINIE- BRANŻA DROGOWA </t>
  </si>
  <si>
    <t>CHODNIK UL.PRÓCHNIKA (OD UL.AKADEMICKIEJ DO UL.SIERPIŃSKIEGO NR 1 - 1B</t>
  </si>
  <si>
    <t>CHODNIK UL. NIEPODLEGŁOŚCI 51 PRZY BLOKU WIEŻOWCA- BRANŻA DROGOWA</t>
  </si>
  <si>
    <t>UL.ZUBRZYCKIEGO - BRANŻA DROGOWA</t>
  </si>
  <si>
    <t>CHODNIK UL.T.KUTRZEBY - BRANŻA DROGOWA</t>
  </si>
  <si>
    <t xml:space="preserve">CHODNIK UL. ŁUŻYCKA OD NR 42 DO NR 44 W KOSZALINIE </t>
  </si>
  <si>
    <t>CHODNIK UL.BATALIONÓW CHŁOPSKICH W KOSZALINIE - BRANŻA DROGOWA</t>
  </si>
  <si>
    <t xml:space="preserve">UL. HOŁDU PRUSKIEGO 6-8 W KOSZALINIE - UTWRADZENIE DOJŚCIA POMIĘDZY BLOKAMI </t>
  </si>
  <si>
    <t>CHODNIK UL. MONIUSZKI 8E W KOSZALINIE - BRANŻA DROGOWA</t>
  </si>
  <si>
    <t xml:space="preserve">UL. FRANCISZKAŃSKA - HOLENDERSKA - BRANŻA DROGOWA </t>
  </si>
  <si>
    <t>CHODNIK UL.MIRECKIEGO W KOSZALINIE - BRANŻA DROGOWA</t>
  </si>
  <si>
    <t>CHODNIK UL.WAŃKOWICZA W KOSZALINIE - BRANŻA DROGOWA</t>
  </si>
  <si>
    <t>CHODNIK PRZY UL.ZWYCIĘSTWA W KOSZALINIE (PRAWA STRONA OD UL. BEMA DO UL.ZIELONEJ) - BRANŻA DROGOWA</t>
  </si>
  <si>
    <t>CHODNIK PRZY UL. STASZICA (OD SPASOWSKIEGO DO ROGU BLOKU SPASOWSKIEGO 5A)  - BRANŻA DROGOWA</t>
  </si>
  <si>
    <t xml:space="preserve">USPRAWNIENIE DROGI KRAJOWEJ NR 11 NA TERENIE MIASTA KOSZALINA - ETAP III - PRZEBUDOWA DROGI GNIEŹNIEŃSKIEJ NA ODCINKU OD SKRZYŻOWANIA Z UL.I.PADEREWSKIEGO DO GRANIC MIASTA - BRANŻA KOLEJOWA </t>
  </si>
  <si>
    <t>CHODNIK UL. SZYMANOWSKIEGO (PRAWA STRONA OD UL.MONIUSZKI DO WEJŚCIA NA SKWER PCK)</t>
  </si>
  <si>
    <t>UL. BŁAWATKÓW, UL.KONWALII W KOSZALINIE</t>
  </si>
  <si>
    <t>DROGA ROWEROWA WZDŁUŻ ULICY ZWYCIĘSTWA (ODCINEK OD RONDA STAWISIŃSKIEGO DO EMPIKU)</t>
  </si>
  <si>
    <t>DROGA ROWEROWA WZDŁUŻ ULICY ZWYCIĘSTWA (ODCINEK OD RONDA STAWISIŃSKIEGO DO EMPIKU) - OŚWIETLENIE</t>
  </si>
  <si>
    <t xml:space="preserve">UL.WŁOSKA W KOSZALINIE </t>
  </si>
  <si>
    <t>GÓRA CHEŁMSKA - ETAP I - ZADANIE II - WYKONANIE TRAS REAKREACYJNYCH PIESZO-ROWEROWYCH PO TERNACJ LEŚNYCH GÓRY CHEŁMSKIEJ</t>
  </si>
  <si>
    <t>PARK NA BUNKRACH PRZY UL.RYBACKIEJ W KOSZALINIE ETAP I</t>
  </si>
  <si>
    <t>DROGA O NAWIERZCHNI Z PŁYT ŻELBETONOWYCH POŁOŻONA W KOSZALINIE PRZY UL. ARONIOWEJ</t>
  </si>
  <si>
    <t>DROGA I CIĄG PIESZY POŁOŻONY PRZY UL. M.JAGOSZEWSKIEGO</t>
  </si>
  <si>
    <t>CHODNIK W CIĄGU UL. M.WAŃKOWICZA (DR.WEWNĘTRZNA)</t>
  </si>
  <si>
    <t>NAWIERZCHNIA Z PŁYT DROGOWYCH TYPU JOMB UL. KWIATOWA</t>
  </si>
  <si>
    <t>REMONT CHODNIKA W CIĄGU UL. KRZYŻANOWSKIEGO NA WYSOKOŚCI NR 19-25-W KOSZALINIE</t>
  </si>
  <si>
    <t>PRZEBUDOWA DROGI WEW STANOWIĄCEJ PRZEJAZD MIEDZY BUDYNKAMI NA UL.MONIUSZKI 11 I 13 W KOSZALINIE</t>
  </si>
  <si>
    <t>MODERNIZACJA CHODNIKA PRZY UL.ŁUZYCKIEJ</t>
  </si>
  <si>
    <t>MODERNIZACJA CHODNIKA W CIAGU UL.K.SZYMANOWSKIEGO</t>
  </si>
  <si>
    <t>UTWARDZENIENAWIERZCHNI NA PRZYSTANKACH AUTOBUSOWYCH NA TERENIE MIASTA KOSZALINA</t>
  </si>
  <si>
    <t>DROGA O DŁ.48M UL.WĄWOZOWA</t>
  </si>
  <si>
    <t>DROGA UL. WOJSKA POLSKIEGO ODCINEK OD UL. 4 MARCA DO UL. DĘBOWEJ DŁ.ULICY 1187,0M</t>
  </si>
  <si>
    <t>MODERNIZACJA CHODNIKA UL.ZWYCIĘSTWA NA ODCINKU OD UL.ARTYLERZYSTÓW DO UL. RYSZCZYCA</t>
  </si>
  <si>
    <t>ULICA SADOWA - BRANŻA DROGOWA</t>
  </si>
  <si>
    <t>MODERNIZACJA CHODNIKA PRZY UL. LECHICKIEJ OD NR 12 DO UL. KOLEJOWEJ</t>
  </si>
  <si>
    <t>DROGA UL.ŻYTNIA W KOSZALINIE</t>
  </si>
  <si>
    <t>BUDOWA DROGI TYMCZASOWEJ Z PŁYT DROGOWYCH TYPU JOMB W SYSTEMIE PASOWYM UL.SŁOWIKÓW W KOSZALINIE</t>
  </si>
  <si>
    <t>MODERNIZACJA CHODNIKA PRZY UL. HOŁDU PRUSKIEGO NA ODCINKU OD UL. SZYMANOWSKIEGO DO WYSOKOŚCI NR 9 W KOSZALINIE</t>
  </si>
  <si>
    <t>MODERNIZACJA CHODNIKA PRZY UL. RYBACKIEJ NA ODCINKU OD UL.MORSKIEJ DO UL. KOSYNIERÓW W KOSZALINIE</t>
  </si>
  <si>
    <t>UL.POŁCZYŃSKA - DROGA</t>
  </si>
  <si>
    <t>DROGA - UL. WIERZBOWA ODCINEK DROGI TYMCZASOWEJ OD MAHONIOWEJ DO SKRZYZOWANIA Z UL. MIRTOWA</t>
  </si>
  <si>
    <t>DROGA - UL. WIERZBOWA ODCINEK OD SKRZYZOWANIA Z UL. DĘBOWĄ DO SKRZYZOWANIA Z UL.MAHONIOWĄ</t>
  </si>
  <si>
    <t>DROGA I PARKING - ZAGRODA JAMNIEŃSKA</t>
  </si>
  <si>
    <t>PRZEBUDOWA ODCINKA CHODNIKA PRZY UL. RZEMIESLNICZEJ W KOSZALINIE</t>
  </si>
  <si>
    <t>REMONT CHODNIKA PRZY UL. M.WAŃKOWICZA NR 26 W KOSZALINIE</t>
  </si>
  <si>
    <t>MODERNIZACJA CHODNIKA PRZY UL.WAŃKOWICZA NR 17B-23E</t>
  </si>
  <si>
    <t>REMONT(MODERNIZACJA)Z PŁYT DROGOWYCH PEŁNYCH W CIAGU UL. POGODNEJ W KOSZALINIE NA ODCINKU OD UL. JAMNEŃSKIEJ DO UL. WIATRÓW</t>
  </si>
  <si>
    <t>DROGA UL.MALTAŃSKA ODC 2</t>
  </si>
  <si>
    <t>DROGA UL.IRLANDZKA</t>
  </si>
  <si>
    <t>DROGA UL.MALTAŃSKA ODC A</t>
  </si>
  <si>
    <t>MODERNIZACJA CHODNIKA REMIONT CHODNIKA PRZY UL.E.GIERCZAK W KOSZALINIE</t>
  </si>
  <si>
    <t>PRZEBUDOWA NAWIERZCHNI UL. ZIELONEJ W KOSZALINIE WRAZ Z PRZEBUDOWĄ CHODNIKÓW MIEKSC POSTOJOWYCH I OŚWIETLENIOWYCH</t>
  </si>
  <si>
    <t>MODERNIZACJA POLEGAJACA NA REMIONCIE CHODNIKA PRZY UL.STASZICA</t>
  </si>
  <si>
    <t>REMONT CHODNIKA WRAZ Z REWITALIZACJĄ ZIELENI WZDŁUŻ DEPTAKA PRZY UL. JANA PAWŁA II 4-8 W KOSZALINIE</t>
  </si>
  <si>
    <t>UL.MIRTOWA</t>
  </si>
  <si>
    <t>MODERNIZACJA TERENU ZLOKALIZOWANEGO PRZY UL.MORSKIEJ W KOSZALINIE Z UWZGLĘDNIENIEM ODWODNIENIA</t>
  </si>
  <si>
    <t>ROZBUDOWA SKRZYZOWANIA ULIC JANA PAWŁA II - SNIADECKICH W KOSZALINIE BRANŻA DROGOWA</t>
  </si>
  <si>
    <t xml:space="preserve">BUDOWA ŁACZNIKA POMIĘDZY UL. WYKI A TATARKIEWICZA W KOSZALINIE </t>
  </si>
  <si>
    <t>ROZBUDOWA SKRZYŻOWANIA ULIC JANA PAWŁA II I ŚNIADECKICH W KOSZALINIE BRANŻA TELETECHNICZNA</t>
  </si>
  <si>
    <t>ROZBUDOWA SKRZYZOWANIA ULIC JANA PAWŁA II I SNIADECKICH W KOSZALINIE BRANŻA SANITARNA</t>
  </si>
  <si>
    <t>ROZBUDOWA SKRZYZOWANIA ULIC JANA PAWŁA II SNIADECKICH BRANŻA ELEKRYCZNA</t>
  </si>
  <si>
    <t>BUDOWA ŁACZNIKA POMIĘDZY UL.WYKI A TATARKIEWICZA W KOSZALINIE BRANŻA SANITARNA</t>
  </si>
  <si>
    <t>DROGA UL.RYCERSKA</t>
  </si>
  <si>
    <t>ULICA ZUBRZYCKIEGO - BRANŻA DROGOWA</t>
  </si>
  <si>
    <t>REMONT CHODNIKA PRZY UL. RACŁAWICKIEJ W KOSZALINIE STRONA LEWA</t>
  </si>
  <si>
    <t>PRZEBUDOWA UL.CHOPINA OD UL.TRAUGUTTA DO UL.KARŁOWICZA</t>
  </si>
  <si>
    <t>OŚWIETLENIE UL. DZIERŻECIŃSKA NA ODCINKU OD UL.DĘBOWEJ DO UL.GOŁĘBIEJ</t>
  </si>
  <si>
    <t>DROGA ROWEROWA UL.DZIERŻĘCIŃSKA NA ODCINKU OD UL.DĘBOWEJ DO UL. GOŁEBIEJ</t>
  </si>
  <si>
    <t>BUDOWA NAWIERZCHNI Z PŁYT DROGOWYCH NA UL.DĘBOWEJ W KOSZALINIE</t>
  </si>
  <si>
    <t>DROGA BUDOWA ULICY CHAŁUBIŃSKIEGO W KOSZALINIE NA ODCINKU OD PETLI AUTOBUSOWEJ DO RONDA</t>
  </si>
  <si>
    <t>CHODNIK KOSTKI BETONOWEJ UL.JEŻYNOWA</t>
  </si>
  <si>
    <t>NAWIERZCHNIA ŻWIROWA UL. JEZYNOWA</t>
  </si>
  <si>
    <t>BUDOWA CHODNIKA POMIEDZY UL.MORSKĄ I UL.PRZEMYSŁOWĄ W KOSZALINIE</t>
  </si>
  <si>
    <t>MODERNIZACJA CHODNIKÓW CHODNIK UL.W.SIERPIŃSKIEGO</t>
  </si>
  <si>
    <t>BUDOWA DROGI TYMCZASOWEJ Z PŁYT DROGOWYCH TYPU JOMB W SYSTEMIE PASOWYM UL.WIDOKOWA W KOSZALINIE</t>
  </si>
  <si>
    <t>MODERNIZACJA CHODNIKÓW CHODNIK UL. T.KUTRZEBY</t>
  </si>
  <si>
    <t>MODERNIZACJA CHODNIKÓW CHODNIK UL. LECHICKIEJ</t>
  </si>
  <si>
    <t>MODERNIZACJA CHODNIKÓW CHOPDNIK UL.DOROSZEWSKIEGO</t>
  </si>
  <si>
    <t>MODERNIZACJA CHODNIKÓW UL.CHODNIK UL.A PRÓCHNIKA</t>
  </si>
  <si>
    <t>DOSTAWA I MONTAŻ 3 LAMP SOLARNO HYBRYDOWYCH UL. SŁONECZNIKÓW,MAGNOLII,MALW</t>
  </si>
  <si>
    <t>MODERNIZACJA OŚWIETLENIA-MONTAŻ LAMP SOLARNO-HYBRYDOWYCH UL. SARZYŃSKA</t>
  </si>
  <si>
    <t>DOSTAWA I MONTAŻ 2 LAMP SOLARNO HYBRYDOWYCH UL.MAKÓW</t>
  </si>
  <si>
    <t>OŚWIETLENIE ULIC MALINOWEJ,TRUSKAWKOWEJ ORAZ INSTALACJA LAMP SOLARNYCH UL. PANKRACEGO,BARTŁOMIEJA,MACIEJA,SERWACEGOP</t>
  </si>
  <si>
    <t>PRZEBUDOWA DROGI W ZAKRESIE TYMCZASOWEGO OŚWIETLENIA DROGOWEGO UL. LESZCZYNOWA W KOSZALINIE</t>
  </si>
  <si>
    <t>DOSTAWA I MONTAŻ 4 LAMP SOLARN-HYBRYDOWYCH UL.ZŁOTYCH KŁOSÓW , UL. GRYCZANA,UL.PSZENICZNA</t>
  </si>
  <si>
    <t>OŚWIETLENIE UL.WĄWOZOWA</t>
  </si>
  <si>
    <t>OŚWIETLENIE UL.WOJSKA POLSKIEGO NA ODCINKU OD UL.4 MARCA DO UL.DĘBOWEJ</t>
  </si>
  <si>
    <t>BUDOWA LINII KABLOWEJ OŚWIETLENIA DROGOWEGO UL.POLNA</t>
  </si>
  <si>
    <t>OŚWIETLENIE UL.ZYTNA KOSZALIN</t>
  </si>
  <si>
    <t>OŚWIETLENIE PRZEBUDOWA PASA DROGOWEGO DROGI POWIATOWEJ UL.T.MAZOWIECKIEGO</t>
  </si>
  <si>
    <t>SIEĆ ZASILANIA WIATY PRZYSTANKOWEJ I DOŚWIETLENIA PRZEJŚĆ DLA PIESZYCH PRZY SKRZYZOWANIU UL.JANA PAWŁA II I WŁADYSŁAWA IV W KOSZALINIWE</t>
  </si>
  <si>
    <t>UL.POŁCZYŃSKA OŚWIETLENIE</t>
  </si>
  <si>
    <t>OŚWIETLENIE UL.WIERZBOWA ODCINEK OD SKRZYZOWANIA Z UL.DĘBOWĄ DO SKRZYZOWANIA Z UL.MAHONIOWĄ</t>
  </si>
  <si>
    <t>OŚWIETLENIE ULICY JAMNEŃSKIEJ I ULICY SZKOLNEJ</t>
  </si>
  <si>
    <t>OŚWIETLENIE DROGA ROWEROWA ODCINEK OD UL.STAWISIŃSKIEGO DO UL.ZWYCIĘSTWA (PARK KSIĄZAT POMORSKICH)</t>
  </si>
  <si>
    <t>OŚWIETLENIE DROGA ROWEROWA ODCINEK OD UL.MŁYŃSKIEJ DO UL.BATALIONÓW CHŁOPSKICH (PARK DENDROLOGICZNY)</t>
  </si>
  <si>
    <t>BUDOWA SIECI OŚWIETLENIA TERENU ZEWNETRZNEGO GARAŻY UL.BATALIONÓW CHŁOPSKICH</t>
  </si>
  <si>
    <t>PRZEBUDOWA NAWIERZCHNI UL.ZIELONEJ W KOSZALINIE WRAZ Z PRZEBUDOWĄ CHODNIKÓW MIEJSC POSTOJOWYCH I OŚWIETLENIA BRANŻA ELEKYTRYCZNA</t>
  </si>
  <si>
    <t>SIEĆ ZASILANIA OŚWIETLENIA PRZEJŚC DLA PIESZYCH UL.TRAUGUTTA</t>
  </si>
  <si>
    <t>BUDOWA ŁACZNIKA POMIEDZY UL.WYKI A TATARKIEWICZA W KOSZALINIE BRANŻA ELEKTRYCZNA</t>
  </si>
  <si>
    <t>OŚWIETLENIE + UL.RYCERSKA</t>
  </si>
  <si>
    <t>OSWIETLENIE UL.ZWYCIĘSTWA(ODCINEK OD UL.TRAUGUTTA DO UL.LUBIATOWSKIEJ)</t>
  </si>
  <si>
    <t>OŚWIETLENIE EKOLOGICZNE OSIEDLE UNII EUROPEJSKIEJ 15 SZT KBO 2020,RO UNII EUROPEJSKIEJ ZAKUP I MONTAŻ OŚWIETLENIA SOLARNEGO LAMP LED 2 SZT</t>
  </si>
  <si>
    <t>OŚWIETLENIE-BUDOWA ULICY CHAŁUBIŃSKIEGO W KOSZALINIE NA ODCINKU OD PETLI AUTOBUSOWEJ DO RONDA</t>
  </si>
  <si>
    <t>DROGA ROWEROWA UL.WOJSKA POLSKIEGO NA ODCINKU OD UL.4 MARCA DO UL DĘBOWEJ POW 2330,00M2</t>
  </si>
  <si>
    <t>ŚCIEŻKA ROWEROWA-PRZEBUDOWA PASA DROGOWEGO DROGI POWIATOWEJ UL.T.MAZOWIECKIEGO</t>
  </si>
  <si>
    <t>DROGA DROGA ROWEROWA ODCINEK OD UL.STAWISIŃSKIEGO DO UL.ZWYCIĘSTWA (PARK KSIAZĄT POMORSKICH)</t>
  </si>
  <si>
    <t>DROGA-DROGA ROWEROWA ODCINEK OD UL.MŁYŃSKIEJ DO UL.BATALIONÓW CHŁOPSKICH(PARK DENDROLOGICZNY)</t>
  </si>
  <si>
    <t>SINGLE TRACK-ZRÓWNOWAŻONA TRASA ROWEROWA NA GÓRZE CHEŁMSKIEJ</t>
  </si>
  <si>
    <t>DROGA ROWEROWA UL.ZWYCIĘSTWA(ODCINEK OD UL.TRAGUTTA DO UL.LUBIATOQWSKIEJ)</t>
  </si>
  <si>
    <t>ZEBRA - AKTYWNE PRZEJŚCIE DLA PIESZYCH</t>
  </si>
  <si>
    <t>SEKUNDNIKI-SKRZYZOWANIE FAŁATA - MONTE CASSINO-MŁYŃSKA</t>
  </si>
  <si>
    <t>SEKUNDNIKI-SKRZYZOWANIE MONTE CASINO WŁADYSŁAWA IV</t>
  </si>
  <si>
    <t>BUDOWA ŚCIEŹKI ROWEROWEJ NA TERENIE PARKU UE REALIZOWANEJ W RAMACH PROJEKTU ROZWÓJ INFRASTRUKTURY ROWEROWEJ W KOSZALINIE W CELU OGRANICZENIA RUCHU DROGOWEGO W CENTRUM MIASTA</t>
  </si>
  <si>
    <t>DROGA - UL.SZCZECIŃSKA KOSZALIN 1KDZ</t>
  </si>
  <si>
    <t>OŚWIETLENIE - UL.SZCZECIŃSKA / LECHICKA</t>
  </si>
  <si>
    <t>DROGA MONTAZOWO/EKSPLOATACYJNE</t>
  </si>
  <si>
    <t>WYKONANIE NAWIERZCHNI PERONU DLA PRZYSTANKU UL.SOŁECKA KOSZALIN</t>
  </si>
  <si>
    <t>MODERNIZACJA CHODNIKA UL.CEDROWA WRAZ Z BUDOWĄ KANAŁU TECHNOLOGICZNEGO BRANŻA DROGOWA</t>
  </si>
  <si>
    <t>ZAGOSPODAROWANIE GÓRY CHEŁMSKIEJ OŚWIETLENIE</t>
  </si>
  <si>
    <t>STAŁA ORGANIZACJA RUCHU UL.SZCZECIŃSKA-LECHICKA</t>
  </si>
  <si>
    <t>OŚWIETLENIE DROGI PRZY UL.CZESŁAWA NIEMENA 5</t>
  </si>
  <si>
    <t xml:space="preserve">MODERNIZACJA CHODNIKA UL.WSPÓŁNA STRONA LEWA </t>
  </si>
  <si>
    <t>WYKANANIE NAWIERZCHNI UL.GOŹDZIKÓW,REALIZOWANE W RAMACH DOKUM.PROJEKTOWEJ ETAP I</t>
  </si>
  <si>
    <t>DOSTAWA,MONTAŻ I URUCHOMIENIE SŁUPÓW SOLARNO HYBRYDOWYCH 12 SZT UL. MIGDAŁOWA 6 I 15</t>
  </si>
  <si>
    <t xml:space="preserve">DOSTAWA,MONTAŻ I URUCHOMIENIE SŁUPÓW SOLARNO HYBRYDOWYCH 12 SZT UL. ŚWIATOWIDA </t>
  </si>
  <si>
    <t>DOSTAWA,MONTAŻ I URUCHOMIENIE SŁUPÓW SOLARNO HYBRYDOWYCH UL.KACZA 14 KACZA 8</t>
  </si>
  <si>
    <t>REMONT CHODNIKA UL.CHRZANOWSKIEGO 11-17</t>
  </si>
  <si>
    <t>DROGA UL.KOPERNIKA</t>
  </si>
  <si>
    <t>OŚWIETLENIE UL.KOPERNIKA</t>
  </si>
  <si>
    <t>SYGNALIZACJA ŚWIETLNA UL.KOPERNIKA</t>
  </si>
  <si>
    <t>PRZEBUDOWA DROGI WEW UL.MONIUSZKI 11,11A,13,13A BR.DR</t>
  </si>
  <si>
    <t>MODERNIZACJA CHODNIKA UL.WAŃKOWICZA 17B-23E</t>
  </si>
  <si>
    <t>MODERNIZACJA CHODNIKA UL.OKULICKIEGO</t>
  </si>
  <si>
    <t>BUDOWA CHODNIKA UL.SNIADECKICH 21-21A PRZEBUDOWA PASA DROGOWEGO UL.LELEWELA</t>
  </si>
  <si>
    <t>PRZEBUDOWA PASA DROGOWEGO UL.WAŃKOWICZA 99B BUDOWA MIEJSC PARKINGOWYCH ETAP I</t>
  </si>
  <si>
    <t>CHODNIK POMIEDZY UL.I.J.PADEREWSKIEGO A UL.G.J HALLERA</t>
  </si>
  <si>
    <t>CHODNIK UL.MIRECKIEGO STR PRAWA OD UL.PIŁSUDSKIEGO</t>
  </si>
  <si>
    <t>CHODNIK PRZY BLOKU UL.REYMONTA 32-34C ORAZ TERENY WEW POMIEDZY BLOKAMI 4 MARCA STRUGA1C I REYMIONTA 32-34C</t>
  </si>
  <si>
    <t>CHODNIK PO PRZECIWNEJ STR BUDYNKU SIERPIŃSKIEGO 1-1C OD TATARKIEWICZA DO PRÓCHNIKA</t>
  </si>
  <si>
    <t xml:space="preserve">CHODNIK UL.KONSTYTUCJI 3 MAJA (CAŁA STR LEWA OD UL.KRAKUSA I WANDY ORAZ Z DRUGIEJ STR POMIĘDZY SZKOŁA A BUDYNKIEM NR 2 KONSTYTUCJI 3 MAJA I KOŁO BUDYNKU NR 14 </t>
  </si>
  <si>
    <t>CHODNIK UL.ZWYCIĘSTWA OD UL.CZWARTAKÓW DO POSESJI NR 321 Z CAŁĄ PĘTLĄ CHEŁMONIEWO</t>
  </si>
  <si>
    <t>DROGA ROWEROWA OD UL.DUŃSKIEJ DO JAMNEŃSKIEJ</t>
  </si>
  <si>
    <t>DROGA ROWWEROWA OD UL.BOSMAŃSKIEJ DO UL. DUŃSKIEJ</t>
  </si>
  <si>
    <t>AUTONIMICZNA LATARNIA OŚWITLENIOWA DROGA ROWEROWA PRZY OGRODACH DZIAŁKOWYCH</t>
  </si>
  <si>
    <t>DROGA ROWEROWA UL.JAMNEŃSKA</t>
  </si>
  <si>
    <t>OŚWIETLENIE DROGI ROWEROWEJ UL.JAMNEŃSKA</t>
  </si>
  <si>
    <t>OŚWIETLENIE DROGA ROWEROWA OD WIADUKTU KOLEJOWEGO NAD UL.BAT.CHŁOPSKICH DO UL.BOSMAŃSKIEJ</t>
  </si>
  <si>
    <t>DROGA ROWEROWA WZDŁUŻ RZEKI DO OCZYSZCZALNI ŚCIEKÓW</t>
  </si>
  <si>
    <t>BUDOWA DROGI UL.WŁOSKIEJ Z OŚWIETLENIEM I ODWODNIENIE DZIAŁKA 9/118</t>
  </si>
  <si>
    <t>DROGA GMINNA UL.WŁADYSŁAWA IV</t>
  </si>
  <si>
    <t>OŚWIETLENIE BUDOWA DROGI UL.WŁOSKIEJ Z OŚWIETLENIEM I ODWODNIENIEM DZIAŁAKA 9/118</t>
  </si>
  <si>
    <t>DROGA UL.HOLENDERSKA ODC Ż-J</t>
  </si>
  <si>
    <t>OŚWIETLENIE DROGA GMINNA UL.WŁADYSŁAWA IV</t>
  </si>
  <si>
    <t>DROGA BUDOWA DROGI UL.WŁOSKIEJ Z OŚWIETLENIEM I ODWODNIENIEM DZIAŁKA 9/126</t>
  </si>
  <si>
    <t>OŚWIETLENIE UL.HOLENDERSKA ODC Ż-J</t>
  </si>
  <si>
    <t>DROGA - DROGA ROWEROWA OD WIADUKTU KOLEJOWEGO NAD UL.BAT CHŁOPSKICH DO UL.BOSMAŃSKIEJ</t>
  </si>
  <si>
    <t>OŚWIETLENIE-BUDOWA DROGI UL.WŁOSKIEJ Z OŚWIETLENIEM I ODWODNIENIEM DZIAŁAKA 9/126</t>
  </si>
  <si>
    <t>PRZEBUDOWA DROGI WEW UL.J.FAŁATA W KOSZALINIE BRANŻA ELEKTRYCZNA</t>
  </si>
  <si>
    <t>REMONT CHODNIKA UL.WYKI 1-7 W KOSZALINIE WRAZ Z REMONTEM OSWITLENIA PRZY BLOKU  NR 1-7 BRANŻA DROGOWA</t>
  </si>
  <si>
    <t>BUDOWA SCIEZKI ROWEROWEJ PARK UE REALIZOWANY W RAMACH PROJEKTU ROZWÓJ INFRASTRUKTURY ROWEROWEK W K-LINIE W CELU OGRANICZENIA RUCHU DROGOWEGO W CENTRUM MIASTA WYCINKA DRZEW I KRZEWÓW</t>
  </si>
  <si>
    <t>PRZEBUDOWA PASA DROGOWEGO UL.WAŃKOWICZA 9-9B W KOSZALINIE BUDOWA MIEJSC PARKINGOWYCH DLA SAMOCHODÓW OSOBOWYCH ETAP I BRANŻA ELEKTRYCZNA</t>
  </si>
  <si>
    <t>REMONT CHODNIKA PRZY UL.WYKI 1-7 W KOSZALINIE WRAZ Z REMONTEM OŚWIETLENIA BRANŻA ELEKTRYCZNA</t>
  </si>
  <si>
    <t>REMONT ISTNIEJACEJ NAWIERZCHNI UL.ŁAKOWA DROGA Z PŁYT JOMB</t>
  </si>
  <si>
    <t>MODER.CHODNIKA UL.ZWYCIĘSTWA , ARTYLERZYSTÓW</t>
  </si>
  <si>
    <t xml:space="preserve">MODERNIZACJA CHODNIKA MIEDZY BUDYNKIEM SIEDZIBY RADY OSIEDLA A PROJEKTANTÓW 5-9 </t>
  </si>
  <si>
    <t>PRZEBUDOWA ODCINKA ISTNIEJĄCEGO CIĄGU PIESZO JEZDNEGO PRZY BUDYNKU 2C UL.JANA PAWŁA II</t>
  </si>
  <si>
    <t>REMONT NAWIERZCHNI CHODNIKA UL.AKADEMICKA W KOSZALINIE</t>
  </si>
  <si>
    <t>URZADZENIE DRÓG PŁYTAMI UL.STEFANA CZARNIECKIEGO</t>
  </si>
  <si>
    <t>PRZEBUDOWA PASA DROGOWEGO CIAGU PIESZO-ROWEROWEGO ŁĄCZĄCEGO UL.A.ZIENTARSKIEGO Z UL. R.TRAUGUTTA</t>
  </si>
  <si>
    <t>URZĄDZENIE DRÓG PŁYTAMI UL. RÓŻ EYAP I</t>
  </si>
  <si>
    <t>URZĄDZENIE DRÓG PŁYTAMI BUDOWA DROGI WEW UL. ZŁOTA</t>
  </si>
  <si>
    <t>URZADZENIE DRÓG PŁYTAMI UL. MACIEJA</t>
  </si>
  <si>
    <t>URZĄDZENIE DRÓG PŁYTAMI UL.SAPERÓW</t>
  </si>
  <si>
    <t>REMONT CHODNIKA WZDŁUŻ PARKINGU PRZY UL. BUKOWEJ DZ.NR 42/701,OBR 17 W RAMACH ZADANIA RO IM.SNIADECKICH</t>
  </si>
  <si>
    <t>CHODNIK NA DZIAŁCE 19/47 OBR 022 OD BLOKU PRZY UL. RADOGOSZCZAŃSKIEJ 2-8 DO UL. POWSTAŃCÓW WIELKOPOLSKICH</t>
  </si>
  <si>
    <t>REMONT CHODNIKA UL.POŁTAWSKA W KOSZALINIE</t>
  </si>
  <si>
    <t>REWITALIZACJA PARKU IM. T.KOŚCIUSZKI BRANŻA DROGOWA</t>
  </si>
  <si>
    <t>URZADZANIE DRÓG PŁYTAMI PRZEBUDOWA I REMONT UL.GEN.J.HALLERA W KOSZALINIE ETAP I</t>
  </si>
  <si>
    <t>REMONT CHODNIKA UL. ZWYCIĘSTWA W KOSZALINIE NA ODCINKU OD BUDYNKU 202B DO UL.GEN.J.BEMA</t>
  </si>
  <si>
    <t>DROGA UL. KUPIECKA 44-451/4</t>
  </si>
  <si>
    <t>DROGA UL.MORSKA</t>
  </si>
  <si>
    <t>NAWIERZCHNIA DROGOWA POŁOZONA PRZY UL. JANA BAUERA</t>
  </si>
  <si>
    <t>NAWIERZCHNIA DROGOWA POŁOZONA PRZY UL. MARII MAGDALENY GĄSZCZAK</t>
  </si>
  <si>
    <t>BUDOWA TYMCZASOWEJ DROGI UL. AUSTRIACKA W KOSZALINIE</t>
  </si>
  <si>
    <t>DROGA PRZEBUDOWA DROGI POWIATOWEJ UL. T.KOŚCIUSZKI W RAMACH ZADANIA REJON UL. M.J.PIŁSUDSKIEGO,T.KOŚCIUSZKI,L.WARYŃSKIEGO</t>
  </si>
  <si>
    <t>URZADZENIE DRÓG PŁYTAMI REMONT UL. WICHROWEJ W KOSZALINIE</t>
  </si>
  <si>
    <t>MODERNIZACJA CHODNIKÓW REMONT CHODNIKA UL. WETERPLATTE W KOSZALINIE</t>
  </si>
  <si>
    <t>NAWIERZCHNIA Z POLBRUKU UL. RÓŻ</t>
  </si>
  <si>
    <t>SCHODY POLICZKOWE PREFABRYKOWANE UL. RÓZ</t>
  </si>
  <si>
    <t>DOJŚCIE DO SCHODÓW I CZĘŚĆ WJAZDU Z POLBRUKU UL. RÓŻ</t>
  </si>
  <si>
    <t>PLAC POSTOJOWY ORAZ CZĘŚĆ WJAZDU Z PŁYT PREFABRYKOWANYCH UL. RÓŻ</t>
  </si>
  <si>
    <t>WJAZD Z KOSTKI BRUKOWEJ UL. RÓŻ</t>
  </si>
  <si>
    <t>PŁYTY CHODNIKOWE BETONOWE 3 SZT UL. RÓŻ</t>
  </si>
  <si>
    <t>WEJŚCIE O NAWIERZCHNI Z POLBRUKU I CZĘŚĆ WJAZDU UL. RÓŻ</t>
  </si>
  <si>
    <t>PLAC POSTOJOWY I CZĘŚĆ WJAZDU UL. RÓZ</t>
  </si>
  <si>
    <t>WJAZD I WEJŚCIE O NAWIERZCHNI Z POLBRUKU UL. RÓŻ</t>
  </si>
  <si>
    <t>WEJŚCIE O NAWIERZCHNI Z POLBRUKU UL. RÓŻ</t>
  </si>
  <si>
    <t>PLAC POSTOJOWY UL. RÓŻ</t>
  </si>
  <si>
    <t>MODERNIZACJA CHODNIKA ŁACZACEGO UL. PROJEKTANTÓW Z UL. BUDOWNICZYCH</t>
  </si>
  <si>
    <t>MODERNIZACJA CHODNIKA WZDŁUŻ UL. KRZYŻANOWSKIEGO 2 A-D</t>
  </si>
  <si>
    <t>MODERNIZACJA CHODNIKA PRZY BUDYNKU UL.KOSTENCKIEGO 2-4D W KOSZALINIE</t>
  </si>
  <si>
    <t>CHODNIK PRZY UL. JANA PAWŁA II 2C-4 DZ 15/25 OBR 16</t>
  </si>
  <si>
    <t>CHODNIK UL. MORSKA STRONA NIEPARZYSTA NR 65 DO NR 99 PRZY BUDYNKACH MIESZKALNYCH ETAP I</t>
  </si>
  <si>
    <t>CHODNIK PRZY PARKINGU UL. SPASOWSKIEGO W KOSZALINIE</t>
  </si>
  <si>
    <t>BUDOWA OŚWIETLENIA UL. PODLASKA W RAMACH ZAD MODERNIZACJA OŚWIETLENIA</t>
  </si>
  <si>
    <t xml:space="preserve">BUDOWA OŚWIETLENIA PRZEJŚCIA DLA PIESZYCH UL. WŁADYSŁAWA IV </t>
  </si>
  <si>
    <t>BUDOWA OŚWIETLENIA UL.MORELOWA , UL. CZEREŚNIOWA ŁACZNIK DO UL. MORELOWEJ DO NT 47</t>
  </si>
  <si>
    <t>OŚWIETLENIE-PRZEBUDOWA DROGI POWIATOWEJ UL. T.KOŚCIUSZKI W KOSZALINIE W RAMACH ZADANIA INWESTYCYJNEGO REJON UL. M.J.PIŁSUDSKIEGO,T.KOŚCIUSZKI,L.WARYŃSKIEGO</t>
  </si>
  <si>
    <t>OŚWIETLENIE UL. KOŚCIUSZKI</t>
  </si>
  <si>
    <t>BUDOWA SIECI OŚWIETLENIA DROGOWEGO UL.WIDOKOWEJ W RAMACH KOSZALIŃSKIEGO BUŻETU OBYWATELSKIEGO</t>
  </si>
  <si>
    <t>DOSTAWA , MONTAŻ I URUCHOMIENIE SŁUPÓW SOLARNO HYBRYDOWYCH W ILOŚCI 14 SZT NA OSIEDLU LUBIATOWO W KOSZALINIE KBO OŚWIECENIE LUBIATOWA UL. ZURAWIA OBR 45 DZ 14.65,14,65,89</t>
  </si>
  <si>
    <t>SYGNALIZACJA ŚWIETLNA NA SRZYŻOWANIU UL. MORSKA -PRZEMYSŁOWA-SIENKIEWICZA-SZAFA STEROWNICZA</t>
  </si>
  <si>
    <t>ŚCIEŻKA ROWEROWA NA TERENIE PARKU UNII EUROPEJSKIEJ</t>
  </si>
  <si>
    <t>MONTAŻ SŁUPKÓW NA CHODNIKACH PRZY UL. NIEMENA,SIERPIŃSKIEGO I UL. STASZICA RO T.KOTARBIŃSKIEGO</t>
  </si>
  <si>
    <t>SYGNALIZACJA ŚWIETLNA NA SRZYZOWANIU UL.M.WAŃKOWICZA-J.FAŁATA - SZFA STEROWNICZA</t>
  </si>
  <si>
    <t>ZAKUP,MONTAŻ I URUCHOMIENIE SŁUPA SOLARNO HYBRYDOWEGO W ILOŚCI 1 SZT W RAMACH ZADANIA RO RADUSZKA</t>
  </si>
  <si>
    <t>Łącznie wszystkie budowle 220</t>
  </si>
  <si>
    <t>PLAC ZABAW NA TER.REK.ZABAW.PRZY UL.DOROSZEWSKIEGO</t>
  </si>
  <si>
    <t>OGRODZENIE SYSTEMOWE-PLAC ZABAW UL.POGÓRNA</t>
  </si>
  <si>
    <t>ZESTAW ZABAWOWY WIELOFUNKCYJNY CZTEROWIEŻOWY</t>
  </si>
  <si>
    <t>KARUZELA TARCZOWA "ASTRUS" PARK KS.POM.</t>
  </si>
  <si>
    <t>URZĄDZENIE ZABAWOWE-ZJEŻDŻALNIA "BASZTA"</t>
  </si>
  <si>
    <t>URZĄDZENIE ZABAWOWE-LOKOMOTYWA</t>
  </si>
  <si>
    <t>URZĄDZENIE ZABAWOWE-POLIGON</t>
  </si>
  <si>
    <t>PLAC ZABAW UL.DWORCOWA 6-12</t>
  </si>
  <si>
    <t>PLAC ZABAW</t>
  </si>
  <si>
    <t>ZESTAW WIELOFUNKCYJNY WSPINAKOWY PARK KS.POM."B"</t>
  </si>
  <si>
    <t>PLAC ZABAW PRZY UL. ORLEJ W KOSZALINIE</t>
  </si>
  <si>
    <t>PLAC ZABAW NA OSIEDLU NA SKARPIE-PRZY UL.E.PLATER</t>
  </si>
  <si>
    <t>PLAC ZABAW PRZY PRZEDSZKOLU NR 20 UL.PIASKOWA 4</t>
  </si>
  <si>
    <t>PL.ZABAW PRZY UL.SZYMANOWSKIEGO 18-KARUZELA TARCZOWA</t>
  </si>
  <si>
    <t>PLAC ZABAW PRZY PRZEDSZKOLU NR 3 UL.ZWYCIĘSTWA 188</t>
  </si>
  <si>
    <t>PL.ZAB.PRZY PRZEDSZKOLU NR 22 UL.CHAŁUBIŃSKIEGO 6</t>
  </si>
  <si>
    <t>PL.ZAB.PRZY PRZEDSZKOLU NR 7 UL.PIŁSUDSKIEGO 44</t>
  </si>
  <si>
    <t>PL.ZABAW PRZY UL.SKOWRONKÓW NA OSIEDLU WILKOWO</t>
  </si>
  <si>
    <t>PLAC ZABAW B PRZY UL.HOLENDERSKIEJ</t>
  </si>
  <si>
    <t>PLAC ZABAW PRZY UL.RODŁA-GROCHOWSKIEGO W KOSZALINIE</t>
  </si>
  <si>
    <t>PLAC ZABAW PRZY UL.KOLEJOWEJ W KOSZALINIE</t>
  </si>
  <si>
    <t>PLAC ZABAW PRZY UL.RYBACKIEJ-SPOKOJNEJ W KOSZALINIE</t>
  </si>
  <si>
    <t>BOISKO WIELOFUNKCYJNE PRZY PĘTLI AUTOBUSOWEJ W PARKU</t>
  </si>
  <si>
    <t>KOMPLEKS ZABAWOWO-REKREACYJNY WULKAN PRZY</t>
  </si>
  <si>
    <t>DOMEK Z ŁAWECZKAMI "CHATA TRAPERA" PL.ZAB.PRZY</t>
  </si>
  <si>
    <t>URZĄDZENIE SIŁOWE "TWISTER" W PARKU ROKOSOWO</t>
  </si>
  <si>
    <t>PLAC ZABAW "TRZY MISIE" PRZY UL.POPRZECZNEJ</t>
  </si>
  <si>
    <t>PLAC ZABAW "MISIOWA DOLINA" PRZY UL.CEDROWEJ</t>
  </si>
  <si>
    <t>PLAC INEGRACYJNY PRZY UL.ŁUBINÓW</t>
  </si>
  <si>
    <t>PLAC ZABAW PRZY ŻŁOBKU PRZY UL.CHRZANOWSKIEGO</t>
  </si>
  <si>
    <t>PLAC ZABAW I SIŁOWNIA NA NABRZEŻU ZBIORNIKA RETENCYJNEGO</t>
  </si>
  <si>
    <t>PLAC ZABAW PRZY UL.WESTERPLATTE</t>
  </si>
  <si>
    <t>PLAC ZABAW PRZY UL.CEDROWEJ</t>
  </si>
  <si>
    <t>HUŚTAWKA JOLKA-PARK KSIĄŻĄT POM."B"</t>
  </si>
  <si>
    <t>KARUZELA TRZMIEL - 4SZT.</t>
  </si>
  <si>
    <t>HUŚTAWKA SPRĘŻYNOWA RODEO MAX</t>
  </si>
  <si>
    <t>ZESTAW REKREACYJNY 3-WIEŻOWY PRZEDSZKOLAK</t>
  </si>
  <si>
    <t>URZĄDZENIA SIŁOWE Z SERII "KSIĘZYCOWEJ"</t>
  </si>
  <si>
    <t>TRENAŻER TALII POTRÓJNY URZĄDZENIE Z SERII "KSIĘŻYCOWEJ"</t>
  </si>
  <si>
    <t>OGRODZENIE PLACU ZABAW</t>
  </si>
  <si>
    <t>ZESTAW REKREACYJNY 2-WIEŻOWY PIONIER B</t>
  </si>
  <si>
    <t>HUŚTAWKA JOLKA 2 AA</t>
  </si>
  <si>
    <t>KARUZELA TRZMIEL</t>
  </si>
  <si>
    <t>ZESTAW GIMNASTYCZNY FIP</t>
  </si>
  <si>
    <t>URZĄDZENIE ZABAWOWE WIEŻA SLIDER Z DASZKIEM</t>
  </si>
  <si>
    <t>PLAC ZABAW PRZY UL.RATAJCZAKA 1-7</t>
  </si>
  <si>
    <t>SZTUCZNA NAWIERZCHNIA BOISKA DO SIATKÓWKI-UL.CEDROWA</t>
  </si>
  <si>
    <t>PLAC ZABAW PRZY UL. DOROSZEWSKIEGO</t>
  </si>
  <si>
    <t>PLAC ZABAW WULKAN PRZY UL.WAŃKOWICZA</t>
  </si>
  <si>
    <t>PLAC ZABAW PRZY UL.NA SKARPIE 17</t>
  </si>
  <si>
    <t>PARK OSIEDLOWY ABC PRZY UL.WAŃKOWICZA W KOSZALINIE</t>
  </si>
  <si>
    <t>PLAC ZABAW "JACEK I AGATKA" PRZY UL.PIŁSUDSKIEGO</t>
  </si>
  <si>
    <t>URZĄDZENIE SIŁOWE W PARKU ROKOSOWO W KOSZALINIE</t>
  </si>
  <si>
    <t>PL.ZABAW PRZY UL.HOLENDERSKIEJ</t>
  </si>
  <si>
    <t>PL.ZABAW PRZY UL.E.PLATTER</t>
  </si>
  <si>
    <t>RYNEK STAROMIEJSKI-MAŁA ARCHITEKTURA</t>
  </si>
  <si>
    <t>DOMEK TRAPERA-PL.ZABAW MISIOWA DOLINA-UL.CEDROWA</t>
  </si>
  <si>
    <t>KOMPLEKS REKREACYJNO-SPORTOWY PRZY RODŁA-GROCHOWSKIEGO</t>
  </si>
  <si>
    <t>SIŁOWNIA NAPOWIETRZNA PRZY UL.BOSMAŃSKIEJ</t>
  </si>
  <si>
    <t>TEREN SPORTOWO-REKREACYJNY PRZY UL.HOLENDERSKIEJ</t>
  </si>
  <si>
    <t>DEPTAK PRZY UL.DWORCOWEJ</t>
  </si>
  <si>
    <t>ELELEMNTY MAŁEJ ARCHITEKTURY-BŁĘKITNA TRASA REKREACYJNA</t>
  </si>
  <si>
    <t>TEREN ZIELENI REKREACYJNEJ PRZY UL.SŁOWIKÓW-SKOWRONKÓW</t>
  </si>
  <si>
    <t>PLAC ZABAW PRZY UL.RATOWNIKÓW WOPR</t>
  </si>
  <si>
    <t>SIŁOWNIA PLENEROWA PRZY UL.RYBACKIEJ-SPOKOJNEJ</t>
  </si>
  <si>
    <t>KOMLEKS BOISK SPORTOWYCH PRZY UL.SUCHARSKIEGO</t>
  </si>
  <si>
    <t>KOMPLEKS REKREACYJNO-ZABAWOWY PRZY UL.PODGÓRNEJ ZA MOPS</t>
  </si>
  <si>
    <t>BOISKO ZA PRZEDSZKOLEM NR 35</t>
  </si>
  <si>
    <t>OGRODZENIE TERENU NA PARK UL.LUBIATOWSKA</t>
  </si>
  <si>
    <t>PARK RÓŻANY-OŚWIETELENIE I DROGI</t>
  </si>
  <si>
    <t>PLAC ZABAW-GÓRA CHEŁMSKA</t>
  </si>
  <si>
    <t>PLAC ZABAW WŁADYSŁAWA IV</t>
  </si>
  <si>
    <t>PLAC ZABAW UL.PÓŁNOCNA</t>
  </si>
  <si>
    <t>PLAC ZABAW UL.LUBIATOWSKA</t>
  </si>
  <si>
    <t>TEREN REKREACYJNO SPORTOWY Z PLACEM ZABAW PRZY UL. LUBIATOWSKIEJ</t>
  </si>
  <si>
    <t>PLAC ZABAW NA PLACU INTEGRACYJNYM NA UL. ŁUBINÓW PRZY ORLIKU</t>
  </si>
  <si>
    <t>TEREN REKREACYJNO SPORTOWY Z PLACEM ZABAW PRZY UL. SIKORSKIEGO</t>
  </si>
  <si>
    <t>MIEJSKI WYBIEG DLA PSÓW UL.RACŁAWICKA -STAWISIŃSKIEGO</t>
  </si>
  <si>
    <t>PLAC ZABAW PRZY UL. ZUBRZYCKIEGO</t>
  </si>
  <si>
    <t>ZESTAW ZABAWOWY NA PLACU ZABAW PRZY UL. GIERCZAK</t>
  </si>
  <si>
    <t>PLAC ZABAW W PODWÓRZU PRZY UL. WARYŃSKIEGO, PIŁSUDKIEGO I MATEJKI</t>
  </si>
  <si>
    <t>TEREN REKREACYJNO-PARKOWY UL.PLATER</t>
  </si>
  <si>
    <t>MINI PARK PRZY UL. WENEDÓW</t>
  </si>
  <si>
    <t>SIŁOWNIA PLENEROWA PRZY UL. KOPERNIKA</t>
  </si>
  <si>
    <t>MIEJSCE REKREACYJNE PRZY ORLIKU UL. ORLIKÓW W KOSZALINIE</t>
  </si>
  <si>
    <t>OIKNIK PARK ODPOCZNIJ W KOSZALINIE PRZY PARKU WODNYM</t>
  </si>
  <si>
    <t>PLAC ZABAW UL. MIŁA OSIEDLE NOWOBRAMSKIE</t>
  </si>
  <si>
    <t>PLAC ZABAW UL. IRYSÓW</t>
  </si>
  <si>
    <t>ZAGOSPODAROWANIE GÓRY CHEŁMSKIEJ ETAP I MAŁA ARCHITEKTURA</t>
  </si>
  <si>
    <t>DOLINA DWÓCH STAWÓW UL. PROSTA W KOSZALINIE</t>
  </si>
  <si>
    <t>SIŁOWNIA POD CHMURKĄ NA OSIEDLU JEDLINY</t>
  </si>
  <si>
    <t>PLAC ZABAW UL. HALLERA</t>
  </si>
  <si>
    <t>SKWER UL. BUKOWA -ZAGOSPODAROWANIE CZEŚCI DZIAŁKI NR 32/16 OBR.17</t>
  </si>
  <si>
    <t>RO OS. BUKOWE</t>
  </si>
  <si>
    <t>ZIELONY OGRÓD REKREACYJNY POPRAWIA SWÓJ WYGLĄD I ESTETYKĘ</t>
  </si>
  <si>
    <t>MODERNIZACJA SKWERY PCK MIEDZY UL.SZYMANOWSKIEGO I J.MATEJKI</t>
  </si>
  <si>
    <t>PARK PRZY UL.PIGWOWEJ - ETAP I BUDOWA ELEJKI NA ODCINKU OD UL.PIGWOWEJ W KIERYNKU UL.OLIWKOWEJ</t>
  </si>
  <si>
    <t>PARK PRZY UL.DĘBOWEJ</t>
  </si>
  <si>
    <t>PARK DENDROLOGICZNY - BULWARY WŁYŃSKIE-BRANŻA DROGOWA</t>
  </si>
  <si>
    <t>PARK DENDROLOGICZNY - BULWARY WŁYŃSKIE-BRANŻA ELEKTRYCZNA</t>
  </si>
  <si>
    <t>OSIEDLOWA ALEJA RÓŻANA-ŁUŻYCKA 30-34 MAŁA ARCHITEKTURA I ROSLINNOŚĆ</t>
  </si>
  <si>
    <t>BUDOWA BOISKA WIELOFUNKCYJNEGO ORAZ OBIEKTÓW MAŁEJ ARCHITEKTURY W TYM PLAC ZABAW I REKREACJI ETAP I UL.E.GIERCZAK</t>
  </si>
  <si>
    <t>OISKO OSIEDLOWE JEDLINY TEREN REKREACYJNY PRZY UL.ZUBRZYCKIEGO / PIŁSUDSKIEGO</t>
  </si>
  <si>
    <t>ELEMENTY MAŁEJ ARCHITEKTURY Z NAWIAZANIEM DO KULTURY JAMNEŃSKIEJ TEREN OSIEDLA JAMNO ŁABUSZ UL.JAMNEŃSKA,RYCERSKA,KOSZALIŃSKA PÓŁNOCNA</t>
  </si>
  <si>
    <t>TOR ROWEROWY TYPU PUMPTRACK</t>
  </si>
  <si>
    <t>WYBIEG DLA PSÓW NA OSIEDLU UNII EUROPEJSKIEJ KBO</t>
  </si>
  <si>
    <t>REWITALIZACJA PARKU IM.T.KOŚCIUSZKI PRZY BIBLIOTECE WOJEWÓDZKIEJ W KOSZANIE</t>
  </si>
  <si>
    <t>Łącznie wszystkie budowle  290</t>
  </si>
  <si>
    <t>SCHODY TERENOWE PRZY UL.KOŚCIUSZKI</t>
  </si>
  <si>
    <t>SŁUP OGŁOSZENIOWY PRZY UL.SZPITALNEJ</t>
  </si>
  <si>
    <t>SŁUP OGŁOSZENIOWY PRZY UL.DOMINA</t>
  </si>
  <si>
    <t>SŁUP OGŁOSZENIOWY PRZY UL.KRAKUSA I WANDY</t>
  </si>
  <si>
    <t>SŁUP OGŁOSZENIOWY PRZY UL.DWORCOWEJ</t>
  </si>
  <si>
    <t>SŁUP OGŁOSZENIOWY PRZY UL.GROTTGERA</t>
  </si>
  <si>
    <t>SŁUP OGŁOSZENIOWY W PARKU KSIĄŻĄT POMORSKICH</t>
  </si>
  <si>
    <t>MUR OPOROWY PRZY CERKWI GRECKOKATOLICKIEJ</t>
  </si>
  <si>
    <t>ZADASZENIA MEMBRANOWE-RYNEK STAROMIEJSKI</t>
  </si>
  <si>
    <t>RZEŹBA MUSZLA ŚW.JAKUBA</t>
  </si>
  <si>
    <t>PLANY OSIEDLA NOWOBRAMSKIE</t>
  </si>
  <si>
    <t>PLANY OSIEDLA MORSKIE</t>
  </si>
  <si>
    <t>WITACZE OSIEDLOWE JAMNO - ŁABUSZ KBO</t>
  </si>
  <si>
    <t>PARK KIESZONKOWY PRZY MURACH KOSZALIN UL.PODGRODZIE</t>
  </si>
  <si>
    <t>MIEJSCE OBSŁUGI ROWERZYSTÓW - WIADUKT UL.BATALIONÓW CHŁOPSKICH</t>
  </si>
  <si>
    <t>MIEJSCE OBSŁUGI ROWERZYSTÓW - OGRODY DZIAŁKOWE BATALIONÓW CHŁOPSKICH</t>
  </si>
  <si>
    <t>MIEJSCE OBSŁUGI ROWERZYSTÓW ELEKTROWNIA UL.JAMNEŃSKA</t>
  </si>
  <si>
    <t>OGRODZENIE Z METALOWEJ SIATKI PRZY UL.LUBIATOWSKIEJ</t>
  </si>
  <si>
    <t>Łącznie wszystkie budowle   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</si>
</sst>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&quot; zł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sz val="10"/>
      <color theme="8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rgb="FFC0C0C0"/>
      </patternFill>
    </fill>
    <fill>
      <patternFill patternType="solid">
        <fgColor rgb="FF002060"/>
        <bgColor rgb="FFFFCC00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4" tint="0.79998168889431442"/>
        <bgColor rgb="FFFFCC9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/>
    <xf numFmtId="0" fontId="1" fillId="0" borderId="0" xfId="1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1" fillId="4" borderId="3" xfId="1" applyFill="1" applyBorder="1" applyAlignment="1">
      <alignment horizontal="center" vertical="center" wrapText="1"/>
    </xf>
    <xf numFmtId="0" fontId="1" fillId="4" borderId="4" xfId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/>
    </xf>
    <xf numFmtId="4" fontId="3" fillId="0" borderId="6" xfId="1" applyNumberFormat="1" applyFont="1" applyBorder="1" applyAlignment="1">
      <alignment horizontal="righ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vertical="center" wrapText="1"/>
    </xf>
    <xf numFmtId="0" fontId="1" fillId="5" borderId="0" xfId="1" applyFill="1"/>
    <xf numFmtId="0" fontId="5" fillId="0" borderId="5" xfId="1" applyFont="1" applyBorder="1" applyAlignment="1">
      <alignment horizontal="left" vertical="center" wrapText="1"/>
    </xf>
    <xf numFmtId="4" fontId="3" fillId="0" borderId="7" xfId="1" applyNumberFormat="1" applyFont="1" applyBorder="1" applyAlignment="1">
      <alignment horizontal="right" vertical="center" wrapText="1"/>
    </xf>
    <xf numFmtId="0" fontId="3" fillId="0" borderId="1" xfId="1" applyFont="1" applyBorder="1" applyAlignment="1">
      <alignment horizontal="center"/>
    </xf>
    <xf numFmtId="164" fontId="5" fillId="0" borderId="1" xfId="1" applyNumberFormat="1" applyFont="1" applyBorder="1" applyAlignment="1">
      <alignment vertical="center" wrapText="1"/>
    </xf>
    <xf numFmtId="0" fontId="2" fillId="6" borderId="2" xfId="1" applyFont="1" applyFill="1" applyBorder="1" applyAlignment="1">
      <alignment horizontal="center" vertical="center" wrapText="1"/>
    </xf>
    <xf numFmtId="0" fontId="2" fillId="6" borderId="3" xfId="1" applyFont="1" applyFill="1" applyBorder="1" applyAlignment="1">
      <alignment horizontal="center" vertical="center" wrapText="1"/>
    </xf>
    <xf numFmtId="0" fontId="2" fillId="6" borderId="4" xfId="1" applyFont="1" applyFill="1" applyBorder="1" applyAlignment="1">
      <alignment horizontal="center"/>
    </xf>
    <xf numFmtId="165" fontId="2" fillId="6" borderId="1" xfId="1" applyNumberFormat="1" applyFont="1" applyFill="1" applyBorder="1"/>
    <xf numFmtId="0" fontId="3" fillId="6" borderId="3" xfId="1" applyFont="1" applyFill="1" applyBorder="1"/>
    <xf numFmtId="0" fontId="3" fillId="6" borderId="4" xfId="1" applyFont="1" applyFill="1" applyBorder="1"/>
    <xf numFmtId="0" fontId="6" fillId="0" borderId="0" xfId="1" applyFont="1"/>
    <xf numFmtId="0" fontId="7" fillId="0" borderId="1" xfId="1" applyFont="1" applyBorder="1" applyAlignment="1">
      <alignment horizontal="left" vertical="center" wrapText="1"/>
    </xf>
    <xf numFmtId="4" fontId="3" fillId="0" borderId="1" xfId="1" applyNumberFormat="1" applyFont="1" applyBorder="1" applyAlignment="1">
      <alignment horizontal="right" vertical="center" wrapText="1"/>
    </xf>
    <xf numFmtId="4" fontId="2" fillId="6" borderId="4" xfId="1" applyNumberFormat="1" applyFont="1" applyFill="1" applyBorder="1" applyAlignment="1">
      <alignment horizontal="right"/>
    </xf>
    <xf numFmtId="0" fontId="8" fillId="0" borderId="1" xfId="1" applyFont="1" applyBorder="1" applyAlignment="1">
      <alignment vertical="center" wrapText="1"/>
    </xf>
    <xf numFmtId="4" fontId="8" fillId="7" borderId="1" xfId="1" applyNumberFormat="1" applyFont="1" applyFill="1" applyBorder="1" applyAlignment="1">
      <alignment vertical="center" wrapText="1"/>
    </xf>
    <xf numFmtId="0" fontId="8" fillId="7" borderId="1" xfId="1" applyFont="1" applyFill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9" fillId="0" borderId="5" xfId="1" applyFont="1" applyBorder="1" applyAlignment="1">
      <alignment vertical="center" wrapText="1"/>
    </xf>
    <xf numFmtId="4" fontId="8" fillId="0" borderId="1" xfId="1" applyNumberFormat="1" applyFont="1" applyBorder="1" applyAlignment="1">
      <alignment vertical="center" wrapText="1"/>
    </xf>
    <xf numFmtId="0" fontId="9" fillId="0" borderId="8" xfId="1" applyFont="1" applyBorder="1" applyAlignment="1">
      <alignment vertical="center" wrapText="1"/>
    </xf>
    <xf numFmtId="0" fontId="8" fillId="0" borderId="9" xfId="1" applyFont="1" applyBorder="1"/>
    <xf numFmtId="0" fontId="8" fillId="0" borderId="10" xfId="1" applyFont="1" applyBorder="1" applyAlignment="1">
      <alignment wrapText="1"/>
    </xf>
    <xf numFmtId="0" fontId="8" fillId="0" borderId="8" xfId="1" applyFont="1" applyBorder="1" applyAlignment="1">
      <alignment wrapText="1"/>
    </xf>
    <xf numFmtId="0" fontId="8" fillId="0" borderId="9" xfId="1" applyFont="1" applyBorder="1" applyAlignment="1">
      <alignment wrapText="1"/>
    </xf>
    <xf numFmtId="0" fontId="8" fillId="0" borderId="1" xfId="1" applyFont="1" applyBorder="1" applyAlignment="1">
      <alignment wrapText="1"/>
    </xf>
    <xf numFmtId="0" fontId="9" fillId="0" borderId="1" xfId="1" applyFont="1" applyBorder="1" applyAlignment="1">
      <alignment vertical="center" wrapText="1"/>
    </xf>
    <xf numFmtId="4" fontId="2" fillId="6" borderId="4" xfId="1" applyNumberFormat="1" applyFont="1" applyFill="1" applyBorder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4" fontId="3" fillId="0" borderId="0" xfId="1" applyNumberFormat="1" applyFont="1" applyAlignment="1">
      <alignment horizontal="right" vertical="center" wrapText="1"/>
    </xf>
    <xf numFmtId="49" fontId="5" fillId="0" borderId="0" xfId="1" applyNumberFormat="1" applyFont="1" applyAlignment="1">
      <alignment horizontal="center" vertical="center" wrapText="1"/>
    </xf>
    <xf numFmtId="49" fontId="5" fillId="0" borderId="0" xfId="1" applyNumberFormat="1" applyFont="1" applyAlignment="1">
      <alignment vertical="center" wrapText="1"/>
    </xf>
    <xf numFmtId="0" fontId="7" fillId="0" borderId="5" xfId="1" applyFont="1" applyBorder="1" applyAlignment="1">
      <alignment horizontal="left" vertical="center" wrapText="1"/>
    </xf>
    <xf numFmtId="4" fontId="10" fillId="0" borderId="6" xfId="1" applyNumberFormat="1" applyFont="1" applyBorder="1" applyAlignment="1">
      <alignment horizontal="right" vertical="center" wrapText="1"/>
    </xf>
    <xf numFmtId="0" fontId="7" fillId="0" borderId="5" xfId="1" applyFont="1" applyBorder="1" applyAlignment="1">
      <alignment horizontal="left" vertical="center"/>
    </xf>
    <xf numFmtId="4" fontId="11" fillId="0" borderId="6" xfId="1" applyNumberFormat="1" applyFont="1" applyBorder="1" applyAlignment="1">
      <alignment horizontal="right" vertical="center" wrapText="1"/>
    </xf>
    <xf numFmtId="0" fontId="5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left" vertical="center" wrapText="1"/>
    </xf>
    <xf numFmtId="4" fontId="10" fillId="0" borderId="7" xfId="1" applyNumberFormat="1" applyFont="1" applyBorder="1" applyAlignment="1">
      <alignment horizontal="right" vertical="center" wrapText="1"/>
    </xf>
    <xf numFmtId="49" fontId="5" fillId="0" borderId="11" xfId="1" applyNumberFormat="1" applyFont="1" applyBorder="1" applyAlignment="1">
      <alignment horizontal="center" vertical="center" wrapText="1"/>
    </xf>
    <xf numFmtId="49" fontId="5" fillId="0" borderId="11" xfId="1" applyNumberFormat="1" applyFont="1" applyBorder="1" applyAlignment="1">
      <alignment vertical="center" wrapText="1"/>
    </xf>
    <xf numFmtId="0" fontId="1" fillId="0" borderId="1" xfId="1" applyBorder="1"/>
    <xf numFmtId="4" fontId="10" fillId="0" borderId="1" xfId="1" applyNumberFormat="1" applyFont="1" applyBorder="1" applyAlignment="1">
      <alignment horizontal="right" vertical="center" wrapText="1"/>
    </xf>
    <xf numFmtId="4" fontId="10" fillId="7" borderId="1" xfId="1" applyNumberFormat="1" applyFont="1" applyFill="1" applyBorder="1" applyAlignment="1">
      <alignment horizontal="right" vertical="center" wrapText="1"/>
    </xf>
    <xf numFmtId="4" fontId="12" fillId="0" borderId="1" xfId="1" applyNumberFormat="1" applyFont="1" applyBorder="1" applyAlignment="1">
      <alignment horizontal="right" vertical="center" wrapText="1"/>
    </xf>
    <xf numFmtId="0" fontId="13" fillId="0" borderId="1" xfId="1" applyFont="1" applyBorder="1" applyAlignment="1">
      <alignment horizontal="left" vertical="center" wrapText="1"/>
    </xf>
    <xf numFmtId="4" fontId="13" fillId="0" borderId="1" xfId="1" applyNumberFormat="1" applyFont="1" applyBorder="1" applyAlignment="1">
      <alignment horizontal="right" vertical="center" wrapText="1"/>
    </xf>
    <xf numFmtId="4" fontId="11" fillId="0" borderId="1" xfId="1" applyNumberFormat="1" applyFont="1" applyBorder="1" applyAlignment="1">
      <alignment horizontal="right" vertical="center" wrapText="1"/>
    </xf>
    <xf numFmtId="4" fontId="2" fillId="0" borderId="1" xfId="1" applyNumberFormat="1" applyFont="1" applyBorder="1" applyAlignment="1">
      <alignment horizontal="right" vertical="center" wrapText="1"/>
    </xf>
    <xf numFmtId="4" fontId="14" fillId="0" borderId="13" xfId="1" applyNumberFormat="1" applyFont="1" applyBorder="1" applyAlignment="1">
      <alignment horizontal="right" vertical="center" wrapText="1"/>
    </xf>
  </cellXfs>
  <cellStyles count="2">
    <cellStyle name="Normalny" xfId="0" builtinId="0"/>
    <cellStyle name="Normalny 2" xfId="1" xr:uid="{99529C16-0E3D-4DF0-BDF5-DFAE1458AB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BA6B4-8640-4F4F-B78B-D44D8815706A}">
  <dimension ref="A1:R61"/>
  <sheetViews>
    <sheetView topLeftCell="A46" zoomScaleNormal="100" workbookViewId="0">
      <selection activeCell="C53" sqref="C53"/>
    </sheetView>
  </sheetViews>
  <sheetFormatPr defaultColWidth="8.6640625" defaultRowHeight="13.2" x14ac:dyDescent="0.25"/>
  <cols>
    <col min="1" max="1" width="4.88671875" style="5" customWidth="1"/>
    <col min="2" max="2" width="22.5546875" style="5" customWidth="1"/>
    <col min="3" max="3" width="16" style="5" customWidth="1"/>
    <col min="4" max="4" width="26.44140625" style="5" customWidth="1"/>
    <col min="5" max="5" width="38.6640625" style="5" customWidth="1"/>
    <col min="6" max="6" width="16.109375" style="5" customWidth="1"/>
    <col min="7" max="7" width="19.88671875" style="5" customWidth="1"/>
    <col min="8" max="16384" width="8.6640625" style="5"/>
  </cols>
  <sheetData>
    <row r="1" spans="1:18" ht="13.8" x14ac:dyDescent="0.3">
      <c r="A1" s="1" t="s">
        <v>0</v>
      </c>
      <c r="B1" s="2"/>
      <c r="C1" s="3"/>
      <c r="D1" s="2"/>
      <c r="E1" s="2"/>
      <c r="F1" s="4"/>
    </row>
    <row r="2" spans="1:18" ht="87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pans="1:18" ht="15.75" customHeight="1" x14ac:dyDescent="0.25">
      <c r="A3" s="8" t="s">
        <v>7</v>
      </c>
      <c r="B3" s="9"/>
      <c r="C3" s="10"/>
      <c r="D3" s="10"/>
      <c r="E3" s="10"/>
      <c r="F3" s="11"/>
    </row>
    <row r="4" spans="1:18" ht="41.4" x14ac:dyDescent="0.25">
      <c r="A4" s="12">
        <v>1</v>
      </c>
      <c r="B4" s="13" t="s">
        <v>8</v>
      </c>
      <c r="C4" s="12">
        <v>2007</v>
      </c>
      <c r="D4" s="14">
        <v>63680.959999999999</v>
      </c>
      <c r="E4" s="15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41.4" x14ac:dyDescent="0.25">
      <c r="A5" s="12">
        <v>2</v>
      </c>
      <c r="B5" s="13" t="s">
        <v>9</v>
      </c>
      <c r="C5" s="12">
        <v>2007</v>
      </c>
      <c r="D5" s="14">
        <v>19423.900000000001</v>
      </c>
      <c r="E5" s="15"/>
      <c r="F5" s="1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27.6" x14ac:dyDescent="0.25">
      <c r="A6" s="12">
        <v>3</v>
      </c>
      <c r="B6" s="13" t="s">
        <v>10</v>
      </c>
      <c r="C6" s="12">
        <v>2011</v>
      </c>
      <c r="D6" s="14">
        <v>51250.12</v>
      </c>
      <c r="E6" s="15"/>
      <c r="F6" s="1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7.6" x14ac:dyDescent="0.25">
      <c r="A7" s="12">
        <v>4</v>
      </c>
      <c r="B7" s="13" t="s">
        <v>11</v>
      </c>
      <c r="C7" s="12">
        <v>2014</v>
      </c>
      <c r="D7" s="14">
        <v>2950946.58</v>
      </c>
      <c r="E7" s="15"/>
      <c r="F7" s="1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41.4" x14ac:dyDescent="0.25">
      <c r="A8" s="12">
        <v>5</v>
      </c>
      <c r="B8" s="13" t="s">
        <v>12</v>
      </c>
      <c r="C8" s="12">
        <v>2013</v>
      </c>
      <c r="D8" s="14">
        <v>739919.04</v>
      </c>
      <c r="E8" s="15"/>
      <c r="F8" s="1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41.4" x14ac:dyDescent="0.25">
      <c r="A9" s="12">
        <v>6</v>
      </c>
      <c r="B9" s="13" t="s">
        <v>13</v>
      </c>
      <c r="C9" s="12">
        <v>2012</v>
      </c>
      <c r="D9" s="14">
        <v>479907.49</v>
      </c>
      <c r="E9" s="15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27.6" x14ac:dyDescent="0.25">
      <c r="A10" s="12">
        <v>7</v>
      </c>
      <c r="B10" s="13" t="s">
        <v>14</v>
      </c>
      <c r="C10" s="12">
        <v>2012</v>
      </c>
      <c r="D10" s="14">
        <v>38592.300000000003</v>
      </c>
      <c r="E10" s="15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27.6" x14ac:dyDescent="0.25">
      <c r="A11" s="12">
        <v>8</v>
      </c>
      <c r="B11" s="13" t="s">
        <v>15</v>
      </c>
      <c r="C11" s="12">
        <v>2014</v>
      </c>
      <c r="D11" s="14">
        <v>419613.15</v>
      </c>
      <c r="E11" s="15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27.6" x14ac:dyDescent="0.25">
      <c r="A12" s="12">
        <v>9</v>
      </c>
      <c r="B12" s="13" t="s">
        <v>16</v>
      </c>
      <c r="C12" s="12">
        <v>2011</v>
      </c>
      <c r="D12" s="14">
        <v>294966.09999999998</v>
      </c>
      <c r="E12" s="15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3.8" x14ac:dyDescent="0.25">
      <c r="A13" s="12">
        <v>10</v>
      </c>
      <c r="B13" s="13" t="s">
        <v>17</v>
      </c>
      <c r="C13" s="12">
        <v>2011</v>
      </c>
      <c r="D13" s="14">
        <v>12056.29</v>
      </c>
      <c r="E13" s="15"/>
      <c r="F13" s="16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41.4" x14ac:dyDescent="0.25">
      <c r="A14" s="12">
        <v>11</v>
      </c>
      <c r="B14" s="13" t="s">
        <v>18</v>
      </c>
      <c r="C14" s="12">
        <v>2012</v>
      </c>
      <c r="D14" s="14">
        <v>585091.55000000005</v>
      </c>
      <c r="E14" s="15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41.4" x14ac:dyDescent="0.25">
      <c r="A15" s="12">
        <v>12</v>
      </c>
      <c r="B15" s="13" t="s">
        <v>19</v>
      </c>
      <c r="C15" s="12">
        <v>2012</v>
      </c>
      <c r="D15" s="14">
        <v>55887.87</v>
      </c>
      <c r="E15" s="15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41.4" x14ac:dyDescent="0.25">
      <c r="A16" s="12">
        <v>13</v>
      </c>
      <c r="B16" s="13" t="s">
        <v>20</v>
      </c>
      <c r="C16" s="12">
        <v>2014</v>
      </c>
      <c r="D16" s="14">
        <v>568120.1</v>
      </c>
      <c r="E16" s="15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27.6" x14ac:dyDescent="0.25">
      <c r="A17" s="12">
        <v>14</v>
      </c>
      <c r="B17" s="13" t="s">
        <v>21</v>
      </c>
      <c r="C17" s="12">
        <v>2014</v>
      </c>
      <c r="D17" s="14">
        <v>215940.55</v>
      </c>
      <c r="E17" s="15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41.4" x14ac:dyDescent="0.25">
      <c r="A18" s="12">
        <v>15</v>
      </c>
      <c r="B18" s="13" t="s">
        <v>12</v>
      </c>
      <c r="C18" s="12">
        <v>2013</v>
      </c>
      <c r="D18" s="14">
        <v>490586.39</v>
      </c>
      <c r="E18" s="15"/>
      <c r="F18" s="16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41.4" x14ac:dyDescent="0.25">
      <c r="A19" s="12">
        <v>16</v>
      </c>
      <c r="B19" s="13" t="s">
        <v>22</v>
      </c>
      <c r="C19" s="12"/>
      <c r="D19" s="14">
        <v>0</v>
      </c>
      <c r="E19" s="15"/>
      <c r="F19" s="16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27.6" x14ac:dyDescent="0.25">
      <c r="A20" s="12">
        <v>17</v>
      </c>
      <c r="B20" s="13" t="s">
        <v>23</v>
      </c>
      <c r="C20" s="12">
        <v>2016</v>
      </c>
      <c r="D20" s="14">
        <v>33253.050000000003</v>
      </c>
      <c r="E20" s="15"/>
      <c r="F20" s="16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27.6" x14ac:dyDescent="0.25">
      <c r="A21" s="12">
        <v>18</v>
      </c>
      <c r="B21" s="13" t="s">
        <v>24</v>
      </c>
      <c r="C21" s="12">
        <v>2016</v>
      </c>
      <c r="D21" s="14">
        <v>29448.240000000002</v>
      </c>
      <c r="E21" s="15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27.6" x14ac:dyDescent="0.25">
      <c r="A22" s="12">
        <v>19</v>
      </c>
      <c r="B22" s="13" t="s">
        <v>25</v>
      </c>
      <c r="C22" s="12">
        <v>2016</v>
      </c>
      <c r="D22" s="14">
        <v>346516.03</v>
      </c>
      <c r="E22" s="15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27.6" x14ac:dyDescent="0.25">
      <c r="A23" s="12">
        <v>20</v>
      </c>
      <c r="B23" s="13" t="s">
        <v>26</v>
      </c>
      <c r="C23" s="12">
        <v>2016</v>
      </c>
      <c r="D23" s="14">
        <v>925335.74</v>
      </c>
      <c r="E23" s="15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27.6" x14ac:dyDescent="0.25">
      <c r="A24" s="12">
        <v>21</v>
      </c>
      <c r="B24" s="13" t="s">
        <v>27</v>
      </c>
      <c r="C24" s="12">
        <v>2016</v>
      </c>
      <c r="D24" s="14">
        <v>78229.440000000002</v>
      </c>
      <c r="E24" s="15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27.6" x14ac:dyDescent="0.25">
      <c r="A25" s="12">
        <v>22</v>
      </c>
      <c r="B25" s="13" t="s">
        <v>28</v>
      </c>
      <c r="C25" s="12">
        <v>2018</v>
      </c>
      <c r="D25" s="14">
        <v>15274.66</v>
      </c>
      <c r="E25" s="15"/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60" x14ac:dyDescent="0.25">
      <c r="A26" s="12">
        <v>23</v>
      </c>
      <c r="B26" s="18" t="s">
        <v>29</v>
      </c>
      <c r="C26" s="12"/>
      <c r="D26" s="14">
        <v>0</v>
      </c>
      <c r="E26" s="15"/>
      <c r="F26" s="16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27.6" x14ac:dyDescent="0.25">
      <c r="A27" s="12">
        <v>24</v>
      </c>
      <c r="B27" s="13" t="s">
        <v>28</v>
      </c>
      <c r="C27" s="12">
        <v>2018</v>
      </c>
      <c r="D27" s="14">
        <v>77058.080000000002</v>
      </c>
      <c r="E27" s="15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41.4" x14ac:dyDescent="0.25">
      <c r="A28" s="12">
        <v>25</v>
      </c>
      <c r="B28" s="13" t="s">
        <v>30</v>
      </c>
      <c r="C28" s="12">
        <v>2017</v>
      </c>
      <c r="D28" s="14">
        <v>134218.59</v>
      </c>
      <c r="E28" s="15"/>
      <c r="F28" s="16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48" x14ac:dyDescent="0.25">
      <c r="A29" s="12">
        <v>26</v>
      </c>
      <c r="B29" s="18" t="s">
        <v>31</v>
      </c>
      <c r="C29" s="12">
        <v>2017</v>
      </c>
      <c r="D29" s="14">
        <v>1427772.29</v>
      </c>
      <c r="E29" s="15"/>
      <c r="F29" s="16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ht="48" x14ac:dyDescent="0.25">
      <c r="A30" s="12">
        <v>27</v>
      </c>
      <c r="B30" s="18" t="s">
        <v>32</v>
      </c>
      <c r="C30" s="12">
        <v>2017</v>
      </c>
      <c r="D30" s="14">
        <v>813804.25</v>
      </c>
      <c r="E30" s="15"/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ht="48" x14ac:dyDescent="0.25">
      <c r="A31" s="12">
        <v>28</v>
      </c>
      <c r="B31" s="18" t="s">
        <v>33</v>
      </c>
      <c r="C31" s="12">
        <v>2017</v>
      </c>
      <c r="D31" s="14">
        <v>409023.46</v>
      </c>
      <c r="E31" s="15"/>
      <c r="F31" s="1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27.6" x14ac:dyDescent="0.25">
      <c r="A32" s="12">
        <v>29</v>
      </c>
      <c r="B32" s="13" t="s">
        <v>28</v>
      </c>
      <c r="C32" s="12">
        <v>2018</v>
      </c>
      <c r="D32" s="14">
        <v>87456.22</v>
      </c>
      <c r="E32" s="15"/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ht="48" x14ac:dyDescent="0.25">
      <c r="A33" s="12">
        <v>30</v>
      </c>
      <c r="B33" s="18" t="s">
        <v>34</v>
      </c>
      <c r="C33" s="12">
        <v>2017</v>
      </c>
      <c r="D33" s="14">
        <v>58563.93</v>
      </c>
      <c r="E33" s="15"/>
      <c r="F33" s="16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36" x14ac:dyDescent="0.25">
      <c r="A34" s="12">
        <v>31</v>
      </c>
      <c r="B34" s="18" t="s">
        <v>35</v>
      </c>
      <c r="C34" s="12">
        <v>2017</v>
      </c>
      <c r="D34" s="14">
        <v>122443.29</v>
      </c>
      <c r="E34" s="15"/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ht="48" x14ac:dyDescent="0.25">
      <c r="A35" s="12">
        <v>32</v>
      </c>
      <c r="B35" s="18" t="s">
        <v>36</v>
      </c>
      <c r="C35" s="12">
        <v>2017</v>
      </c>
      <c r="D35" s="14">
        <v>141572.15</v>
      </c>
      <c r="E35" s="15"/>
      <c r="F35" s="16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ht="41.4" x14ac:dyDescent="0.25">
      <c r="A36" s="12">
        <v>33</v>
      </c>
      <c r="B36" s="13" t="s">
        <v>37</v>
      </c>
      <c r="C36" s="12">
        <v>2018</v>
      </c>
      <c r="D36" s="14">
        <v>6434.72</v>
      </c>
      <c r="E36" s="15"/>
      <c r="F36" s="16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ht="27.6" x14ac:dyDescent="0.25">
      <c r="A37" s="12">
        <v>34</v>
      </c>
      <c r="B37" s="13" t="s">
        <v>28</v>
      </c>
      <c r="C37" s="12">
        <v>2018</v>
      </c>
      <c r="D37" s="14">
        <v>23439.77</v>
      </c>
      <c r="E37" s="15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 ht="41.4" x14ac:dyDescent="0.25">
      <c r="A38" s="12">
        <v>35</v>
      </c>
      <c r="B38" s="13" t="s">
        <v>38</v>
      </c>
      <c r="C38" s="12">
        <v>2018</v>
      </c>
      <c r="D38" s="14">
        <v>31627.18</v>
      </c>
      <c r="E38" s="15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 ht="27.6" x14ac:dyDescent="0.25">
      <c r="A39" s="12">
        <v>36</v>
      </c>
      <c r="B39" s="13" t="s">
        <v>28</v>
      </c>
      <c r="C39" s="12">
        <v>2018</v>
      </c>
      <c r="D39" s="14">
        <v>17292.38</v>
      </c>
      <c r="E39" s="15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 ht="48" x14ac:dyDescent="0.25">
      <c r="A40" s="12">
        <v>37</v>
      </c>
      <c r="B40" s="18" t="s">
        <v>39</v>
      </c>
      <c r="C40" s="12">
        <v>2017</v>
      </c>
      <c r="D40" s="14">
        <v>311295.94</v>
      </c>
      <c r="E40" s="15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8" ht="48" x14ac:dyDescent="0.25">
      <c r="A41" s="12">
        <v>38</v>
      </c>
      <c r="B41" s="18" t="s">
        <v>40</v>
      </c>
      <c r="C41" s="12">
        <v>2017</v>
      </c>
      <c r="D41" s="14">
        <v>193370.16</v>
      </c>
      <c r="E41" s="15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ht="48" x14ac:dyDescent="0.25">
      <c r="A42" s="12">
        <v>39</v>
      </c>
      <c r="B42" s="18" t="s">
        <v>41</v>
      </c>
      <c r="C42" s="12">
        <v>2017</v>
      </c>
      <c r="D42" s="14">
        <v>13927.33</v>
      </c>
      <c r="E42" s="15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8" ht="48" x14ac:dyDescent="0.25">
      <c r="A43" s="12">
        <v>40</v>
      </c>
      <c r="B43" s="18" t="s">
        <v>41</v>
      </c>
      <c r="C43" s="12">
        <v>2017</v>
      </c>
      <c r="D43" s="14">
        <v>152326.72</v>
      </c>
      <c r="E43" s="15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18" ht="41.4" x14ac:dyDescent="0.25">
      <c r="A44" s="12">
        <v>41</v>
      </c>
      <c r="B44" s="13" t="s">
        <v>42</v>
      </c>
      <c r="C44" s="12">
        <v>2017</v>
      </c>
      <c r="D44" s="14">
        <v>206107.32</v>
      </c>
      <c r="E44" s="15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ht="27.6" x14ac:dyDescent="0.25">
      <c r="A45" s="12">
        <v>42</v>
      </c>
      <c r="B45" s="13" t="s">
        <v>43</v>
      </c>
      <c r="C45" s="12">
        <v>2017</v>
      </c>
      <c r="D45" s="14">
        <v>167020.1</v>
      </c>
      <c r="E45" s="15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 ht="48" x14ac:dyDescent="0.25">
      <c r="A46" s="12">
        <v>43</v>
      </c>
      <c r="B46" s="18" t="s">
        <v>44</v>
      </c>
      <c r="C46" s="12">
        <v>2017</v>
      </c>
      <c r="D46" s="14">
        <v>243421.11</v>
      </c>
      <c r="E46" s="15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18" ht="36" x14ac:dyDescent="0.25">
      <c r="A47" s="12">
        <v>44</v>
      </c>
      <c r="B47" s="18" t="s">
        <v>35</v>
      </c>
      <c r="C47" s="12">
        <v>2017</v>
      </c>
      <c r="D47" s="14">
        <v>274744.09999999998</v>
      </c>
      <c r="E47" s="15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 ht="12.75" customHeight="1" x14ac:dyDescent="0.25">
      <c r="A48" s="12">
        <v>45</v>
      </c>
      <c r="B48" s="18" t="s">
        <v>40</v>
      </c>
      <c r="C48" s="12">
        <v>2017</v>
      </c>
      <c r="D48" s="14">
        <f>232253.85+55350</f>
        <v>287603.84999999998</v>
      </c>
      <c r="E48" s="15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22.8" customHeight="1" x14ac:dyDescent="0.25">
      <c r="A49" s="12">
        <v>46</v>
      </c>
      <c r="B49" s="18" t="s">
        <v>41</v>
      </c>
      <c r="C49" s="12">
        <v>2017</v>
      </c>
      <c r="D49" s="14">
        <v>22665.69</v>
      </c>
      <c r="E49" s="15"/>
      <c r="F49" s="1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 ht="29.25" customHeight="1" x14ac:dyDescent="0.25">
      <c r="A50" s="12">
        <v>47</v>
      </c>
      <c r="B50" s="13" t="s">
        <v>45</v>
      </c>
      <c r="C50" s="12">
        <v>2013</v>
      </c>
      <c r="D50" s="19">
        <v>78720</v>
      </c>
      <c r="E50" s="15"/>
      <c r="F50" s="1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 ht="12.75" customHeight="1" x14ac:dyDescent="0.25">
      <c r="A51" s="12">
        <v>48</v>
      </c>
      <c r="B51" s="13" t="s">
        <v>46</v>
      </c>
      <c r="C51" s="12">
        <v>2020</v>
      </c>
      <c r="D51" s="19">
        <v>392883.7</v>
      </c>
      <c r="E51" s="15"/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 ht="12.75" customHeight="1" x14ac:dyDescent="0.25">
      <c r="A52" s="12">
        <v>49</v>
      </c>
      <c r="B52" s="13" t="s">
        <v>47</v>
      </c>
      <c r="C52" s="12">
        <v>2020</v>
      </c>
      <c r="D52" s="19">
        <v>236241.29</v>
      </c>
      <c r="E52" s="15"/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1:18" ht="12.75" customHeight="1" x14ac:dyDescent="0.25">
      <c r="A53" s="12">
        <v>50</v>
      </c>
      <c r="B53" s="13" t="s">
        <v>48</v>
      </c>
      <c r="C53" s="12">
        <v>2021</v>
      </c>
      <c r="D53" s="19">
        <v>42157</v>
      </c>
      <c r="E53" s="15"/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1:18" ht="17.25" customHeight="1" x14ac:dyDescent="0.3">
      <c r="A54" s="12">
        <v>51</v>
      </c>
      <c r="B54" s="16"/>
      <c r="C54" s="20"/>
      <c r="D54" s="21"/>
      <c r="E54" s="15"/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1:18" ht="17.25" customHeight="1" x14ac:dyDescent="0.3">
      <c r="A55" s="12">
        <v>52</v>
      </c>
      <c r="B55" s="16"/>
      <c r="C55" s="20"/>
      <c r="D55" s="21"/>
      <c r="E55" s="15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1:18" ht="18.75" customHeight="1" x14ac:dyDescent="0.3">
      <c r="A56" s="22" t="s">
        <v>49</v>
      </c>
      <c r="B56" s="23"/>
      <c r="C56" s="24">
        <v>211</v>
      </c>
      <c r="D56" s="25">
        <f>SUM(D4:D54)</f>
        <v>14387230.169999996</v>
      </c>
      <c r="E56" s="26"/>
      <c r="F56" s="27"/>
    </row>
    <row r="60" spans="1:18" ht="13.8" x14ac:dyDescent="0.3">
      <c r="A60" s="4"/>
      <c r="B60" s="4"/>
      <c r="C60" s="4"/>
      <c r="D60" s="4"/>
      <c r="E60" s="4"/>
    </row>
    <row r="61" spans="1:18" ht="13.8" x14ac:dyDescent="0.3">
      <c r="A61" s="28" t="s">
        <v>50</v>
      </c>
      <c r="B61" s="4"/>
      <c r="C61" s="4"/>
      <c r="D61" s="4"/>
      <c r="E61" s="4"/>
    </row>
  </sheetData>
  <mergeCells count="2">
    <mergeCell ref="A3:F3"/>
    <mergeCell ref="A56:B56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6421F-BC9E-4FD7-A3FD-78E04AF9E4E6}">
  <dimension ref="A1:F993"/>
  <sheetViews>
    <sheetView topLeftCell="A957" workbookViewId="0">
      <selection activeCell="B962" sqref="B962:C962"/>
    </sheetView>
  </sheetViews>
  <sheetFormatPr defaultRowHeight="13.2" x14ac:dyDescent="0.25"/>
  <cols>
    <col min="1" max="1" width="4.88671875" style="5" customWidth="1"/>
    <col min="2" max="2" width="22.5546875" style="5" customWidth="1"/>
    <col min="3" max="3" width="16" style="5" customWidth="1"/>
    <col min="4" max="4" width="26.44140625" style="5" customWidth="1"/>
    <col min="5" max="5" width="38.6640625" style="5" customWidth="1"/>
    <col min="6" max="6" width="16.109375" style="5" customWidth="1"/>
    <col min="7" max="16384" width="8.88671875" style="5"/>
  </cols>
  <sheetData>
    <row r="1" spans="1:6" ht="13.8" x14ac:dyDescent="0.3">
      <c r="A1" s="1" t="s">
        <v>0</v>
      </c>
      <c r="B1" s="2"/>
      <c r="C1" s="3"/>
      <c r="D1" s="2"/>
      <c r="E1" s="2"/>
      <c r="F1" s="4"/>
    </row>
    <row r="2" spans="1:6" ht="13.8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pans="1:6" ht="13.8" x14ac:dyDescent="0.25">
      <c r="A3" s="8" t="s">
        <v>7</v>
      </c>
      <c r="B3" s="9"/>
      <c r="C3" s="10"/>
      <c r="D3" s="10"/>
      <c r="E3" s="10"/>
      <c r="F3" s="11"/>
    </row>
    <row r="4" spans="1:6" ht="14.4" x14ac:dyDescent="0.25">
      <c r="A4" s="12">
        <v>1</v>
      </c>
      <c r="B4" s="32" t="s">
        <v>75</v>
      </c>
      <c r="C4" s="12"/>
      <c r="D4" s="33">
        <v>143507.57999999999</v>
      </c>
      <c r="E4" s="15"/>
      <c r="F4" s="16"/>
    </row>
    <row r="5" spans="1:6" ht="28.8" x14ac:dyDescent="0.25">
      <c r="A5" s="12">
        <v>2</v>
      </c>
      <c r="B5" s="32" t="s">
        <v>76</v>
      </c>
      <c r="C5" s="12"/>
      <c r="D5" s="33">
        <v>122407.51</v>
      </c>
      <c r="E5" s="15"/>
      <c r="F5" s="16"/>
    </row>
    <row r="6" spans="1:6" ht="28.8" x14ac:dyDescent="0.25">
      <c r="A6" s="12">
        <v>3</v>
      </c>
      <c r="B6" s="32" t="s">
        <v>77</v>
      </c>
      <c r="C6" s="12"/>
      <c r="D6" s="33">
        <v>1378508.52</v>
      </c>
      <c r="E6" s="15"/>
      <c r="F6" s="16"/>
    </row>
    <row r="7" spans="1:6" ht="14.4" x14ac:dyDescent="0.25">
      <c r="A7" s="12">
        <v>4</v>
      </c>
      <c r="B7" s="32" t="s">
        <v>78</v>
      </c>
      <c r="C7" s="12"/>
      <c r="D7" s="33">
        <v>155412.25</v>
      </c>
      <c r="E7" s="15"/>
      <c r="F7" s="16"/>
    </row>
    <row r="8" spans="1:6" ht="14.4" x14ac:dyDescent="0.25">
      <c r="A8" s="12">
        <v>5</v>
      </c>
      <c r="B8" s="32" t="s">
        <v>79</v>
      </c>
      <c r="C8" s="12"/>
      <c r="D8" s="33">
        <v>108583.13</v>
      </c>
      <c r="E8" s="15"/>
      <c r="F8" s="16"/>
    </row>
    <row r="9" spans="1:6" ht="14.4" x14ac:dyDescent="0.25">
      <c r="A9" s="12">
        <v>6</v>
      </c>
      <c r="B9" s="32" t="s">
        <v>80</v>
      </c>
      <c r="C9" s="12"/>
      <c r="D9" s="33">
        <v>94394</v>
      </c>
      <c r="E9" s="15"/>
      <c r="F9" s="16"/>
    </row>
    <row r="10" spans="1:6" ht="14.4" x14ac:dyDescent="0.25">
      <c r="A10" s="12">
        <v>7</v>
      </c>
      <c r="B10" s="32" t="s">
        <v>81</v>
      </c>
      <c r="C10" s="12"/>
      <c r="D10" s="33">
        <v>44992.06</v>
      </c>
      <c r="E10" s="15"/>
      <c r="F10" s="16"/>
    </row>
    <row r="11" spans="1:6" ht="14.4" x14ac:dyDescent="0.25">
      <c r="A11" s="12">
        <v>8</v>
      </c>
      <c r="B11" s="32" t="s">
        <v>82</v>
      </c>
      <c r="C11" s="12"/>
      <c r="D11" s="33">
        <v>366945</v>
      </c>
      <c r="E11" s="15"/>
      <c r="F11" s="16"/>
    </row>
    <row r="12" spans="1:6" ht="14.4" x14ac:dyDescent="0.25">
      <c r="A12" s="12">
        <v>9</v>
      </c>
      <c r="B12" s="32" t="s">
        <v>83</v>
      </c>
      <c r="C12" s="12"/>
      <c r="D12" s="33">
        <v>246564</v>
      </c>
      <c r="E12" s="15"/>
      <c r="F12" s="16"/>
    </row>
    <row r="13" spans="1:6" ht="28.8" x14ac:dyDescent="0.25">
      <c r="A13" s="12">
        <v>10</v>
      </c>
      <c r="B13" s="32" t="s">
        <v>84</v>
      </c>
      <c r="C13" s="12"/>
      <c r="D13" s="33">
        <v>123688</v>
      </c>
      <c r="E13" s="15"/>
      <c r="F13" s="16"/>
    </row>
    <row r="14" spans="1:6" ht="28.8" x14ac:dyDescent="0.25">
      <c r="A14" s="12">
        <v>11</v>
      </c>
      <c r="B14" s="32" t="s">
        <v>10</v>
      </c>
      <c r="C14" s="12"/>
      <c r="D14" s="33">
        <v>45344.78</v>
      </c>
      <c r="E14" s="15"/>
      <c r="F14" s="16"/>
    </row>
    <row r="15" spans="1:6" ht="43.2" x14ac:dyDescent="0.25">
      <c r="A15" s="12">
        <v>12</v>
      </c>
      <c r="B15" s="32" t="s">
        <v>85</v>
      </c>
      <c r="C15" s="12"/>
      <c r="D15" s="33">
        <v>211460.91</v>
      </c>
      <c r="E15" s="15"/>
      <c r="F15" s="16"/>
    </row>
    <row r="16" spans="1:6" ht="86.4" x14ac:dyDescent="0.25">
      <c r="A16" s="12">
        <v>13</v>
      </c>
      <c r="B16" s="32" t="s">
        <v>86</v>
      </c>
      <c r="C16" s="12"/>
      <c r="D16" s="33">
        <v>1568209.28</v>
      </c>
      <c r="E16" s="15"/>
      <c r="F16" s="16"/>
    </row>
    <row r="17" spans="1:6" ht="43.2" x14ac:dyDescent="0.25">
      <c r="A17" s="12">
        <v>14</v>
      </c>
      <c r="B17" s="32" t="s">
        <v>87</v>
      </c>
      <c r="C17" s="12"/>
      <c r="D17" s="33">
        <v>4907</v>
      </c>
      <c r="E17" s="15"/>
      <c r="F17" s="16"/>
    </row>
    <row r="18" spans="1:6" ht="72" x14ac:dyDescent="0.25">
      <c r="A18" s="12">
        <v>15</v>
      </c>
      <c r="B18" s="32" t="s">
        <v>88</v>
      </c>
      <c r="C18" s="12"/>
      <c r="D18" s="33">
        <v>7987853.7300000004</v>
      </c>
      <c r="E18" s="15"/>
      <c r="F18" s="16"/>
    </row>
    <row r="19" spans="1:6" ht="14.4" x14ac:dyDescent="0.25">
      <c r="A19" s="12">
        <v>16</v>
      </c>
      <c r="B19" s="32" t="s">
        <v>89</v>
      </c>
      <c r="C19" s="12"/>
      <c r="D19" s="33">
        <v>373064.16</v>
      </c>
      <c r="E19" s="15"/>
      <c r="F19" s="16"/>
    </row>
    <row r="20" spans="1:6" ht="28.8" x14ac:dyDescent="0.25">
      <c r="A20" s="12">
        <v>17</v>
      </c>
      <c r="B20" s="32" t="s">
        <v>90</v>
      </c>
      <c r="C20" s="12"/>
      <c r="D20" s="33">
        <v>23001</v>
      </c>
      <c r="E20" s="15"/>
      <c r="F20" s="16"/>
    </row>
    <row r="21" spans="1:6" ht="43.2" x14ac:dyDescent="0.25">
      <c r="A21" s="12">
        <v>18</v>
      </c>
      <c r="B21" s="32" t="s">
        <v>91</v>
      </c>
      <c r="C21" s="12"/>
      <c r="D21" s="33">
        <v>400012</v>
      </c>
      <c r="E21" s="15"/>
      <c r="F21" s="16"/>
    </row>
    <row r="22" spans="1:6" ht="28.8" x14ac:dyDescent="0.25">
      <c r="A22" s="12">
        <v>19</v>
      </c>
      <c r="B22" s="32" t="s">
        <v>92</v>
      </c>
      <c r="C22" s="12"/>
      <c r="D22" s="33">
        <v>138713.76</v>
      </c>
      <c r="E22" s="15"/>
      <c r="F22" s="16"/>
    </row>
    <row r="23" spans="1:6" ht="14.4" x14ac:dyDescent="0.25">
      <c r="A23" s="12">
        <v>20</v>
      </c>
      <c r="B23" s="32" t="s">
        <v>93</v>
      </c>
      <c r="C23" s="12"/>
      <c r="D23" s="33">
        <v>481489.63</v>
      </c>
      <c r="E23" s="15"/>
      <c r="F23" s="16"/>
    </row>
    <row r="24" spans="1:6" ht="14.4" x14ac:dyDescent="0.25">
      <c r="A24" s="12">
        <v>21</v>
      </c>
      <c r="B24" s="32" t="s">
        <v>94</v>
      </c>
      <c r="C24" s="12"/>
      <c r="D24" s="33">
        <v>179973.08</v>
      </c>
      <c r="E24" s="15"/>
      <c r="F24" s="16"/>
    </row>
    <row r="25" spans="1:6" ht="14.4" x14ac:dyDescent="0.25">
      <c r="A25" s="12">
        <v>22</v>
      </c>
      <c r="B25" s="32" t="s">
        <v>95</v>
      </c>
      <c r="C25" s="12"/>
      <c r="D25" s="33">
        <v>34049.629999999997</v>
      </c>
      <c r="E25" s="15"/>
      <c r="F25" s="16"/>
    </row>
    <row r="26" spans="1:6" ht="14.4" x14ac:dyDescent="0.25">
      <c r="A26" s="12">
        <v>23</v>
      </c>
      <c r="B26" s="32" t="s">
        <v>96</v>
      </c>
      <c r="C26" s="12"/>
      <c r="D26" s="33">
        <v>111896.07</v>
      </c>
      <c r="E26" s="15"/>
      <c r="F26" s="16"/>
    </row>
    <row r="27" spans="1:6" ht="43.2" x14ac:dyDescent="0.25">
      <c r="A27" s="12">
        <v>24</v>
      </c>
      <c r="B27" s="32" t="s">
        <v>97</v>
      </c>
      <c r="C27" s="12"/>
      <c r="D27" s="33">
        <v>35000</v>
      </c>
      <c r="E27" s="15"/>
      <c r="F27" s="16"/>
    </row>
    <row r="28" spans="1:6" ht="28.8" x14ac:dyDescent="0.25">
      <c r="A28" s="12">
        <v>25</v>
      </c>
      <c r="B28" s="32" t="s">
        <v>98</v>
      </c>
      <c r="C28" s="12"/>
      <c r="D28" s="33">
        <v>241379.52</v>
      </c>
      <c r="E28" s="15"/>
      <c r="F28" s="16"/>
    </row>
    <row r="29" spans="1:6" ht="14.4" x14ac:dyDescent="0.25">
      <c r="A29" s="12">
        <v>26</v>
      </c>
      <c r="B29" s="32" t="s">
        <v>99</v>
      </c>
      <c r="C29" s="12"/>
      <c r="D29" s="33">
        <v>191672</v>
      </c>
      <c r="E29" s="15"/>
      <c r="F29" s="16"/>
    </row>
    <row r="30" spans="1:6" ht="14.4" x14ac:dyDescent="0.25">
      <c r="A30" s="12">
        <v>27</v>
      </c>
      <c r="B30" s="32" t="s">
        <v>100</v>
      </c>
      <c r="C30" s="12"/>
      <c r="D30" s="33">
        <v>261356.1</v>
      </c>
      <c r="E30" s="15"/>
      <c r="F30" s="16"/>
    </row>
    <row r="31" spans="1:6" ht="14.4" x14ac:dyDescent="0.25">
      <c r="A31" s="12">
        <v>28</v>
      </c>
      <c r="B31" s="32" t="s">
        <v>101</v>
      </c>
      <c r="C31" s="12"/>
      <c r="D31" s="33">
        <v>253610.81</v>
      </c>
      <c r="E31" s="15"/>
      <c r="F31" s="16"/>
    </row>
    <row r="32" spans="1:6" ht="14.4" x14ac:dyDescent="0.25">
      <c r="A32" s="12">
        <v>29</v>
      </c>
      <c r="B32" s="32" t="s">
        <v>102</v>
      </c>
      <c r="C32" s="12"/>
      <c r="D32" s="33">
        <v>333565.34999999998</v>
      </c>
      <c r="E32" s="15"/>
      <c r="F32" s="16"/>
    </row>
    <row r="33" spans="1:6" ht="14.4" x14ac:dyDescent="0.25">
      <c r="A33" s="12">
        <v>30</v>
      </c>
      <c r="B33" s="32" t="s">
        <v>103</v>
      </c>
      <c r="C33" s="12"/>
      <c r="D33" s="33">
        <v>121597.64</v>
      </c>
      <c r="E33" s="15"/>
      <c r="F33" s="16"/>
    </row>
    <row r="34" spans="1:6" ht="57.6" x14ac:dyDescent="0.25">
      <c r="A34" s="12">
        <v>31</v>
      </c>
      <c r="B34" s="32" t="s">
        <v>104</v>
      </c>
      <c r="C34" s="12"/>
      <c r="D34" s="33">
        <v>216075.31</v>
      </c>
      <c r="E34" s="15"/>
      <c r="F34" s="16"/>
    </row>
    <row r="35" spans="1:6" ht="43.2" x14ac:dyDescent="0.25">
      <c r="A35" s="12">
        <v>32</v>
      </c>
      <c r="B35" s="32" t="s">
        <v>105</v>
      </c>
      <c r="C35" s="12"/>
      <c r="D35" s="33">
        <v>482642.14</v>
      </c>
      <c r="E35" s="15"/>
      <c r="F35" s="16"/>
    </row>
    <row r="36" spans="1:6" ht="43.2" x14ac:dyDescent="0.25">
      <c r="A36" s="12">
        <v>33</v>
      </c>
      <c r="B36" s="32" t="s">
        <v>14</v>
      </c>
      <c r="C36" s="12"/>
      <c r="D36" s="33">
        <v>3165469.25</v>
      </c>
      <c r="E36" s="15"/>
      <c r="F36" s="16"/>
    </row>
    <row r="37" spans="1:6" ht="57.6" x14ac:dyDescent="0.25">
      <c r="A37" s="12">
        <v>34</v>
      </c>
      <c r="B37" s="32" t="s">
        <v>106</v>
      </c>
      <c r="C37" s="12"/>
      <c r="D37" s="33">
        <v>2374.6999999999998</v>
      </c>
      <c r="E37" s="15"/>
      <c r="F37" s="16"/>
    </row>
    <row r="38" spans="1:6" ht="43.2" x14ac:dyDescent="0.25">
      <c r="A38" s="12">
        <v>35</v>
      </c>
      <c r="B38" s="32" t="s">
        <v>107</v>
      </c>
      <c r="C38" s="12"/>
      <c r="D38" s="33">
        <v>196140</v>
      </c>
      <c r="E38" s="15"/>
      <c r="F38" s="16"/>
    </row>
    <row r="39" spans="1:6" ht="43.2" x14ac:dyDescent="0.25">
      <c r="A39" s="12">
        <v>36</v>
      </c>
      <c r="B39" s="32" t="s">
        <v>108</v>
      </c>
      <c r="C39" s="12"/>
      <c r="D39" s="33">
        <v>208586.29</v>
      </c>
      <c r="E39" s="15"/>
      <c r="F39" s="16"/>
    </row>
    <row r="40" spans="1:6" ht="28.8" x14ac:dyDescent="0.25">
      <c r="A40" s="12">
        <v>37</v>
      </c>
      <c r="B40" s="32" t="s">
        <v>109</v>
      </c>
      <c r="C40" s="12"/>
      <c r="D40" s="33">
        <v>448376.91</v>
      </c>
      <c r="E40" s="15"/>
      <c r="F40" s="16"/>
    </row>
    <row r="41" spans="1:6" ht="43.2" x14ac:dyDescent="0.25">
      <c r="A41" s="12">
        <v>38</v>
      </c>
      <c r="B41" s="32" t="s">
        <v>110</v>
      </c>
      <c r="C41" s="12"/>
      <c r="D41" s="33">
        <v>25812.48</v>
      </c>
      <c r="E41" s="15"/>
      <c r="F41" s="16"/>
    </row>
    <row r="42" spans="1:6" ht="43.2" x14ac:dyDescent="0.25">
      <c r="A42" s="12">
        <v>39</v>
      </c>
      <c r="B42" s="32" t="s">
        <v>111</v>
      </c>
      <c r="C42" s="12"/>
      <c r="D42" s="33">
        <v>64077.38</v>
      </c>
      <c r="E42" s="15"/>
      <c r="F42" s="16"/>
    </row>
    <row r="43" spans="1:6" ht="43.2" x14ac:dyDescent="0.25">
      <c r="A43" s="12">
        <v>40</v>
      </c>
      <c r="B43" s="32" t="s">
        <v>112</v>
      </c>
      <c r="C43" s="12"/>
      <c r="D43" s="33">
        <v>49027.38</v>
      </c>
      <c r="E43" s="15"/>
      <c r="F43" s="16"/>
    </row>
    <row r="44" spans="1:6" ht="43.2" x14ac:dyDescent="0.25">
      <c r="A44" s="12">
        <v>41</v>
      </c>
      <c r="B44" s="32" t="s">
        <v>113</v>
      </c>
      <c r="C44" s="12"/>
      <c r="D44" s="33">
        <v>4430403.26</v>
      </c>
      <c r="E44" s="15"/>
      <c r="F44" s="16"/>
    </row>
    <row r="45" spans="1:6" ht="57.6" x14ac:dyDescent="0.25">
      <c r="A45" s="12">
        <v>42</v>
      </c>
      <c r="B45" s="32" t="s">
        <v>114</v>
      </c>
      <c r="C45" s="12"/>
      <c r="D45" s="33">
        <v>309896.89</v>
      </c>
      <c r="E45" s="15"/>
      <c r="F45" s="16"/>
    </row>
    <row r="46" spans="1:6" ht="43.2" x14ac:dyDescent="0.25">
      <c r="A46" s="12">
        <v>43</v>
      </c>
      <c r="B46" s="32" t="s">
        <v>115</v>
      </c>
      <c r="C46" s="12"/>
      <c r="D46" s="33">
        <v>234223.53</v>
      </c>
      <c r="E46" s="15"/>
      <c r="F46" s="16"/>
    </row>
    <row r="47" spans="1:6" ht="43.2" x14ac:dyDescent="0.25">
      <c r="A47" s="12">
        <v>44</v>
      </c>
      <c r="B47" s="32" t="s">
        <v>116</v>
      </c>
      <c r="C47" s="12"/>
      <c r="D47" s="33">
        <v>121640.05</v>
      </c>
      <c r="E47" s="15"/>
      <c r="F47" s="16"/>
    </row>
    <row r="48" spans="1:6" ht="43.2" x14ac:dyDescent="0.25">
      <c r="A48" s="12">
        <v>45</v>
      </c>
      <c r="B48" s="32" t="s">
        <v>117</v>
      </c>
      <c r="C48" s="12"/>
      <c r="D48" s="33">
        <v>274734.27</v>
      </c>
      <c r="E48" s="15"/>
      <c r="F48" s="16"/>
    </row>
    <row r="49" spans="1:6" ht="43.2" x14ac:dyDescent="0.25">
      <c r="A49" s="12">
        <v>46</v>
      </c>
      <c r="B49" s="32" t="s">
        <v>118</v>
      </c>
      <c r="C49" s="12"/>
      <c r="D49" s="33">
        <v>3798025.9</v>
      </c>
      <c r="E49" s="15"/>
      <c r="F49" s="16"/>
    </row>
    <row r="50" spans="1:6" ht="43.2" x14ac:dyDescent="0.25">
      <c r="A50" s="12">
        <v>47</v>
      </c>
      <c r="B50" s="32" t="s">
        <v>119</v>
      </c>
      <c r="C50" s="12"/>
      <c r="D50" s="33">
        <v>6665497.2599999998</v>
      </c>
      <c r="E50" s="15"/>
      <c r="F50" s="16"/>
    </row>
    <row r="51" spans="1:6" ht="43.2" x14ac:dyDescent="0.25">
      <c r="A51" s="12">
        <v>48</v>
      </c>
      <c r="B51" s="32" t="s">
        <v>120</v>
      </c>
      <c r="C51" s="12"/>
      <c r="D51" s="33">
        <v>58097.52</v>
      </c>
      <c r="E51" s="15"/>
      <c r="F51" s="16"/>
    </row>
    <row r="52" spans="1:6" ht="28.8" x14ac:dyDescent="0.25">
      <c r="A52" s="12">
        <v>49</v>
      </c>
      <c r="B52" s="32" t="s">
        <v>121</v>
      </c>
      <c r="C52" s="12"/>
      <c r="D52" s="33">
        <v>54172.7</v>
      </c>
      <c r="E52" s="15"/>
      <c r="F52" s="16"/>
    </row>
    <row r="53" spans="1:6" ht="43.2" x14ac:dyDescent="0.25">
      <c r="A53" s="12">
        <v>50</v>
      </c>
      <c r="B53" s="32" t="s">
        <v>122</v>
      </c>
      <c r="C53" s="12"/>
      <c r="D53" s="33">
        <v>243317.89</v>
      </c>
      <c r="E53" s="15"/>
      <c r="F53" s="16"/>
    </row>
    <row r="54" spans="1:6" ht="14.4" x14ac:dyDescent="0.25">
      <c r="A54" s="12">
        <v>51</v>
      </c>
      <c r="B54" s="32" t="s">
        <v>123</v>
      </c>
      <c r="C54" s="12"/>
      <c r="D54" s="33">
        <v>88440.55</v>
      </c>
      <c r="E54" s="15"/>
      <c r="F54" s="16"/>
    </row>
    <row r="55" spans="1:6" ht="28.8" x14ac:dyDescent="0.25">
      <c r="A55" s="12">
        <v>52</v>
      </c>
      <c r="B55" s="32" t="s">
        <v>124</v>
      </c>
      <c r="C55" s="12"/>
      <c r="D55" s="33">
        <v>517522.42</v>
      </c>
      <c r="E55" s="15"/>
      <c r="F55" s="16"/>
    </row>
    <row r="56" spans="1:6" ht="14.4" x14ac:dyDescent="0.25">
      <c r="A56" s="12">
        <v>53</v>
      </c>
      <c r="B56" s="32" t="s">
        <v>125</v>
      </c>
      <c r="C56" s="12"/>
      <c r="D56" s="33">
        <v>70286.37</v>
      </c>
      <c r="E56" s="15"/>
      <c r="F56" s="16"/>
    </row>
    <row r="57" spans="1:6" ht="14.4" x14ac:dyDescent="0.25">
      <c r="A57" s="12">
        <v>54</v>
      </c>
      <c r="B57" s="32" t="s">
        <v>126</v>
      </c>
      <c r="C57" s="12"/>
      <c r="D57" s="33">
        <v>88582.24</v>
      </c>
      <c r="E57" s="15"/>
      <c r="F57" s="16"/>
    </row>
    <row r="58" spans="1:6" ht="14.4" x14ac:dyDescent="0.25">
      <c r="A58" s="12">
        <v>55</v>
      </c>
      <c r="B58" s="32" t="s">
        <v>127</v>
      </c>
      <c r="C58" s="12"/>
      <c r="D58" s="33">
        <v>142735</v>
      </c>
      <c r="E58" s="15"/>
      <c r="F58" s="16"/>
    </row>
    <row r="59" spans="1:6" ht="28.8" x14ac:dyDescent="0.25">
      <c r="A59" s="12">
        <v>56</v>
      </c>
      <c r="B59" s="32" t="s">
        <v>128</v>
      </c>
      <c r="C59" s="12"/>
      <c r="D59" s="33">
        <v>11488</v>
      </c>
      <c r="E59" s="15"/>
      <c r="F59" s="16"/>
    </row>
    <row r="60" spans="1:6" ht="28.8" x14ac:dyDescent="0.25">
      <c r="A60" s="12">
        <v>57</v>
      </c>
      <c r="B60" s="32" t="s">
        <v>129</v>
      </c>
      <c r="C60" s="12"/>
      <c r="D60" s="33">
        <v>120025</v>
      </c>
      <c r="E60" s="15"/>
      <c r="F60" s="16"/>
    </row>
    <row r="61" spans="1:6" ht="14.4" x14ac:dyDescent="0.25">
      <c r="A61" s="12">
        <v>58</v>
      </c>
      <c r="B61" s="34" t="s">
        <v>130</v>
      </c>
      <c r="C61" s="12"/>
      <c r="D61" s="33">
        <v>291585</v>
      </c>
      <c r="E61" s="15"/>
      <c r="F61" s="16"/>
    </row>
    <row r="62" spans="1:6" ht="14.4" x14ac:dyDescent="0.25">
      <c r="A62" s="12">
        <v>59</v>
      </c>
      <c r="B62" s="32" t="s">
        <v>131</v>
      </c>
      <c r="C62" s="12"/>
      <c r="D62" s="33">
        <v>73210</v>
      </c>
      <c r="E62" s="15"/>
      <c r="F62" s="16"/>
    </row>
    <row r="63" spans="1:6" ht="14.4" x14ac:dyDescent="0.25">
      <c r="A63" s="12">
        <v>60</v>
      </c>
      <c r="B63" s="32" t="s">
        <v>132</v>
      </c>
      <c r="C63" s="12"/>
      <c r="D63" s="33">
        <v>148240</v>
      </c>
      <c r="E63" s="15"/>
      <c r="F63" s="16"/>
    </row>
    <row r="64" spans="1:6" ht="14.4" x14ac:dyDescent="0.25">
      <c r="A64" s="12">
        <v>61</v>
      </c>
      <c r="B64" s="32" t="s">
        <v>133</v>
      </c>
      <c r="C64" s="12"/>
      <c r="D64" s="33">
        <v>124862</v>
      </c>
      <c r="E64" s="15"/>
      <c r="F64" s="16"/>
    </row>
    <row r="65" spans="1:6" ht="14.4" x14ac:dyDescent="0.25">
      <c r="A65" s="12">
        <v>62</v>
      </c>
      <c r="B65" s="32" t="s">
        <v>134</v>
      </c>
      <c r="C65" s="12"/>
      <c r="D65" s="33">
        <v>8884</v>
      </c>
      <c r="E65" s="15"/>
      <c r="F65" s="16"/>
    </row>
    <row r="66" spans="1:6" ht="14.4" x14ac:dyDescent="0.25">
      <c r="A66" s="12">
        <v>63</v>
      </c>
      <c r="B66" s="32" t="s">
        <v>135</v>
      </c>
      <c r="C66" s="12"/>
      <c r="D66" s="33">
        <v>231287</v>
      </c>
      <c r="E66" s="15"/>
      <c r="F66" s="16"/>
    </row>
    <row r="67" spans="1:6" ht="28.8" x14ac:dyDescent="0.25">
      <c r="A67" s="12">
        <v>64</v>
      </c>
      <c r="B67" s="32" t="s">
        <v>136</v>
      </c>
      <c r="C67" s="12"/>
      <c r="D67" s="33">
        <v>712665</v>
      </c>
      <c r="E67" s="15"/>
      <c r="F67" s="16"/>
    </row>
    <row r="68" spans="1:6" ht="28.8" x14ac:dyDescent="0.25">
      <c r="A68" s="12">
        <v>65</v>
      </c>
      <c r="B68" s="32" t="s">
        <v>137</v>
      </c>
      <c r="C68" s="12"/>
      <c r="D68" s="33">
        <v>402096.24</v>
      </c>
      <c r="E68" s="15"/>
      <c r="F68" s="16"/>
    </row>
    <row r="69" spans="1:6" ht="14.4" x14ac:dyDescent="0.25">
      <c r="A69" s="12">
        <v>66</v>
      </c>
      <c r="B69" s="32" t="s">
        <v>138</v>
      </c>
      <c r="C69" s="12"/>
      <c r="D69" s="33">
        <v>287622.09000000003</v>
      </c>
      <c r="E69" s="15"/>
      <c r="F69" s="16"/>
    </row>
    <row r="70" spans="1:6" ht="28.8" x14ac:dyDescent="0.25">
      <c r="A70" s="12">
        <v>67</v>
      </c>
      <c r="B70" s="32" t="s">
        <v>139</v>
      </c>
      <c r="C70" s="12"/>
      <c r="D70" s="33">
        <v>76150.02</v>
      </c>
      <c r="E70" s="15"/>
      <c r="F70" s="16"/>
    </row>
    <row r="71" spans="1:6" ht="14.4" x14ac:dyDescent="0.25">
      <c r="A71" s="12">
        <v>68</v>
      </c>
      <c r="B71" s="32" t="s">
        <v>140</v>
      </c>
      <c r="C71" s="12"/>
      <c r="D71" s="33">
        <v>146032.87</v>
      </c>
      <c r="E71" s="15"/>
      <c r="F71" s="16"/>
    </row>
    <row r="72" spans="1:6" ht="43.2" x14ac:dyDescent="0.25">
      <c r="A72" s="12">
        <v>69</v>
      </c>
      <c r="B72" s="32" t="s">
        <v>141</v>
      </c>
      <c r="C72" s="12"/>
      <c r="D72" s="33">
        <v>61430.07</v>
      </c>
      <c r="E72" s="15"/>
      <c r="F72" s="16"/>
    </row>
    <row r="73" spans="1:6" ht="14.4" x14ac:dyDescent="0.25">
      <c r="A73" s="12">
        <v>70</v>
      </c>
      <c r="B73" s="32" t="s">
        <v>142</v>
      </c>
      <c r="C73" s="12"/>
      <c r="D73" s="33">
        <v>296842</v>
      </c>
      <c r="E73" s="15"/>
      <c r="F73" s="16"/>
    </row>
    <row r="74" spans="1:6" ht="28.8" x14ac:dyDescent="0.25">
      <c r="A74" s="12">
        <v>71</v>
      </c>
      <c r="B74" s="32" t="s">
        <v>143</v>
      </c>
      <c r="C74" s="12"/>
      <c r="D74" s="33">
        <v>84052</v>
      </c>
      <c r="E74" s="15"/>
      <c r="F74" s="16"/>
    </row>
    <row r="75" spans="1:6" ht="14.4" x14ac:dyDescent="0.25">
      <c r="A75" s="12">
        <v>72</v>
      </c>
      <c r="B75" s="32" t="s">
        <v>99</v>
      </c>
      <c r="C75" s="12"/>
      <c r="D75" s="33">
        <v>97388</v>
      </c>
      <c r="E75" s="15"/>
      <c r="F75" s="16"/>
    </row>
    <row r="76" spans="1:6" ht="14.4" x14ac:dyDescent="0.25">
      <c r="A76" s="12">
        <v>73</v>
      </c>
      <c r="B76" s="32" t="s">
        <v>144</v>
      </c>
      <c r="C76" s="12"/>
      <c r="D76" s="33">
        <v>504896</v>
      </c>
      <c r="E76" s="15"/>
      <c r="F76" s="16"/>
    </row>
    <row r="77" spans="1:6" ht="14.4" x14ac:dyDescent="0.25">
      <c r="A77" s="12">
        <v>74</v>
      </c>
      <c r="B77" s="32" t="s">
        <v>145</v>
      </c>
      <c r="C77" s="12"/>
      <c r="D77" s="33">
        <v>34067.5</v>
      </c>
      <c r="E77" s="15"/>
      <c r="F77" s="16"/>
    </row>
    <row r="78" spans="1:6" ht="28.8" x14ac:dyDescent="0.25">
      <c r="A78" s="12">
        <v>75</v>
      </c>
      <c r="B78" s="32" t="s">
        <v>146</v>
      </c>
      <c r="C78" s="12"/>
      <c r="D78" s="33">
        <v>37784</v>
      </c>
      <c r="E78" s="15"/>
      <c r="F78" s="16"/>
    </row>
    <row r="79" spans="1:6" ht="43.2" x14ac:dyDescent="0.25">
      <c r="A79" s="12">
        <v>76</v>
      </c>
      <c r="B79" s="32" t="s">
        <v>147</v>
      </c>
      <c r="C79" s="12"/>
      <c r="D79" s="33">
        <v>44529.599999999999</v>
      </c>
      <c r="E79" s="15"/>
      <c r="F79" s="16"/>
    </row>
    <row r="80" spans="1:6" ht="28.8" x14ac:dyDescent="0.25">
      <c r="A80" s="12">
        <v>77</v>
      </c>
      <c r="B80" s="32" t="s">
        <v>148</v>
      </c>
      <c r="C80" s="12"/>
      <c r="D80" s="33">
        <v>25253</v>
      </c>
      <c r="E80" s="15"/>
      <c r="F80" s="16"/>
    </row>
    <row r="81" spans="1:6" ht="28.8" x14ac:dyDescent="0.25">
      <c r="A81" s="12">
        <v>78</v>
      </c>
      <c r="B81" s="32" t="s">
        <v>149</v>
      </c>
      <c r="C81" s="12"/>
      <c r="D81" s="33">
        <v>70396.95</v>
      </c>
      <c r="E81" s="15"/>
      <c r="F81" s="16"/>
    </row>
    <row r="82" spans="1:6" ht="28.8" x14ac:dyDescent="0.25">
      <c r="A82" s="12">
        <v>79</v>
      </c>
      <c r="B82" s="32" t="s">
        <v>150</v>
      </c>
      <c r="C82" s="12"/>
      <c r="D82" s="33">
        <v>27778.880000000001</v>
      </c>
      <c r="E82" s="15"/>
      <c r="F82" s="16"/>
    </row>
    <row r="83" spans="1:6" ht="28.8" x14ac:dyDescent="0.25">
      <c r="A83" s="12">
        <v>80</v>
      </c>
      <c r="B83" s="32" t="s">
        <v>151</v>
      </c>
      <c r="C83" s="12"/>
      <c r="D83" s="33">
        <v>20897.099999999999</v>
      </c>
      <c r="E83" s="15"/>
      <c r="F83" s="16"/>
    </row>
    <row r="84" spans="1:6" ht="28.8" x14ac:dyDescent="0.25">
      <c r="A84" s="12">
        <v>81</v>
      </c>
      <c r="B84" s="32" t="s">
        <v>152</v>
      </c>
      <c r="C84" s="12"/>
      <c r="D84" s="33">
        <v>59009.63</v>
      </c>
      <c r="E84" s="15"/>
      <c r="F84" s="16"/>
    </row>
    <row r="85" spans="1:6" ht="14.4" x14ac:dyDescent="0.25">
      <c r="A85" s="12">
        <v>82</v>
      </c>
      <c r="B85" s="32" t="s">
        <v>153</v>
      </c>
      <c r="C85" s="12"/>
      <c r="D85" s="33">
        <v>144711.49</v>
      </c>
      <c r="E85" s="15"/>
      <c r="F85" s="16"/>
    </row>
    <row r="86" spans="1:6" ht="14.4" x14ac:dyDescent="0.25">
      <c r="A86" s="12">
        <v>83</v>
      </c>
      <c r="B86" s="32" t="s">
        <v>154</v>
      </c>
      <c r="C86" s="12"/>
      <c r="D86" s="33">
        <v>15505.66</v>
      </c>
      <c r="E86" s="15"/>
      <c r="F86" s="16"/>
    </row>
    <row r="87" spans="1:6" ht="28.8" x14ac:dyDescent="0.25">
      <c r="A87" s="12">
        <v>84</v>
      </c>
      <c r="B87" s="32" t="s">
        <v>155</v>
      </c>
      <c r="C87" s="12"/>
      <c r="D87" s="33">
        <v>39189.03</v>
      </c>
      <c r="E87" s="15"/>
      <c r="F87" s="16"/>
    </row>
    <row r="88" spans="1:6" ht="28.8" x14ac:dyDescent="0.25">
      <c r="A88" s="12">
        <v>85</v>
      </c>
      <c r="B88" s="32" t="s">
        <v>156</v>
      </c>
      <c r="C88" s="12"/>
      <c r="D88" s="33">
        <v>65834.63</v>
      </c>
      <c r="E88" s="15"/>
      <c r="F88" s="16"/>
    </row>
    <row r="89" spans="1:6" ht="28.8" x14ac:dyDescent="0.25">
      <c r="A89" s="12">
        <v>86</v>
      </c>
      <c r="B89" s="32" t="s">
        <v>157</v>
      </c>
      <c r="C89" s="12"/>
      <c r="D89" s="33">
        <v>48404.39</v>
      </c>
      <c r="E89" s="15"/>
      <c r="F89" s="16"/>
    </row>
    <row r="90" spans="1:6" ht="28.8" x14ac:dyDescent="0.25">
      <c r="A90" s="12">
        <v>87</v>
      </c>
      <c r="B90" s="32" t="s">
        <v>158</v>
      </c>
      <c r="C90" s="12"/>
      <c r="D90" s="33">
        <v>46200.33</v>
      </c>
      <c r="E90" s="15"/>
      <c r="F90" s="16"/>
    </row>
    <row r="91" spans="1:6" ht="14.4" x14ac:dyDescent="0.25">
      <c r="A91" s="12">
        <v>88</v>
      </c>
      <c r="B91" s="32" t="s">
        <v>159</v>
      </c>
      <c r="C91" s="12"/>
      <c r="D91" s="33">
        <v>57374.59</v>
      </c>
      <c r="E91" s="15"/>
      <c r="F91" s="16"/>
    </row>
    <row r="92" spans="1:6" ht="28.8" x14ac:dyDescent="0.25">
      <c r="A92" s="12">
        <v>89</v>
      </c>
      <c r="B92" s="32" t="s">
        <v>160</v>
      </c>
      <c r="C92" s="12"/>
      <c r="D92" s="33">
        <v>24112.83</v>
      </c>
      <c r="E92" s="15"/>
      <c r="F92" s="16"/>
    </row>
    <row r="93" spans="1:6" ht="28.8" x14ac:dyDescent="0.25">
      <c r="A93" s="12">
        <v>90</v>
      </c>
      <c r="B93" s="32" t="s">
        <v>161</v>
      </c>
      <c r="C93" s="12"/>
      <c r="D93" s="33">
        <v>84405.29</v>
      </c>
      <c r="E93" s="15"/>
      <c r="F93" s="16"/>
    </row>
    <row r="94" spans="1:6" ht="14.4" x14ac:dyDescent="0.25">
      <c r="A94" s="12">
        <v>91</v>
      </c>
      <c r="B94" s="32" t="s">
        <v>162</v>
      </c>
      <c r="C94" s="12"/>
      <c r="D94" s="33">
        <v>19364</v>
      </c>
      <c r="E94" s="15"/>
      <c r="F94" s="16"/>
    </row>
    <row r="95" spans="1:6" ht="14.4" x14ac:dyDescent="0.25">
      <c r="A95" s="12">
        <v>92</v>
      </c>
      <c r="B95" s="32" t="s">
        <v>163</v>
      </c>
      <c r="C95" s="12"/>
      <c r="D95" s="33">
        <v>32019.5</v>
      </c>
      <c r="E95" s="15"/>
      <c r="F95" s="16"/>
    </row>
    <row r="96" spans="1:6" ht="28.8" x14ac:dyDescent="0.25">
      <c r="A96" s="12">
        <v>93</v>
      </c>
      <c r="B96" s="32" t="s">
        <v>164</v>
      </c>
      <c r="C96" s="12"/>
      <c r="D96" s="33">
        <v>175782.46</v>
      </c>
      <c r="E96" s="15"/>
      <c r="F96" s="16"/>
    </row>
    <row r="97" spans="1:6" ht="14.4" x14ac:dyDescent="0.25">
      <c r="A97" s="12">
        <v>94</v>
      </c>
      <c r="B97" s="32" t="s">
        <v>165</v>
      </c>
      <c r="C97" s="12"/>
      <c r="D97" s="33">
        <v>311173.5</v>
      </c>
      <c r="E97" s="15"/>
      <c r="F97" s="16"/>
    </row>
    <row r="98" spans="1:6" ht="14.4" x14ac:dyDescent="0.25">
      <c r="A98" s="12">
        <v>95</v>
      </c>
      <c r="B98" s="32" t="s">
        <v>166</v>
      </c>
      <c r="C98" s="12"/>
      <c r="D98" s="33">
        <v>4200</v>
      </c>
      <c r="E98" s="15"/>
      <c r="F98" s="16"/>
    </row>
    <row r="99" spans="1:6" ht="14.4" x14ac:dyDescent="0.25">
      <c r="A99" s="12">
        <v>96</v>
      </c>
      <c r="B99" s="32" t="s">
        <v>167</v>
      </c>
      <c r="C99" s="12"/>
      <c r="D99" s="33">
        <v>176544.15</v>
      </c>
      <c r="E99" s="15"/>
      <c r="F99" s="16"/>
    </row>
    <row r="100" spans="1:6" ht="14.4" x14ac:dyDescent="0.25">
      <c r="A100" s="12">
        <v>97</v>
      </c>
      <c r="B100" s="32" t="s">
        <v>168</v>
      </c>
      <c r="C100" s="12"/>
      <c r="D100" s="33">
        <v>322150.09999999998</v>
      </c>
      <c r="E100" s="15"/>
      <c r="F100" s="16"/>
    </row>
    <row r="101" spans="1:6" ht="28.8" x14ac:dyDescent="0.25">
      <c r="A101" s="12">
        <v>98</v>
      </c>
      <c r="B101" s="32" t="s">
        <v>169</v>
      </c>
      <c r="C101" s="12"/>
      <c r="D101" s="33">
        <v>160714.99</v>
      </c>
      <c r="E101" s="15"/>
      <c r="F101" s="16"/>
    </row>
    <row r="102" spans="1:6" ht="14.4" x14ac:dyDescent="0.25">
      <c r="A102" s="12">
        <v>99</v>
      </c>
      <c r="B102" s="32" t="s">
        <v>138</v>
      </c>
      <c r="C102" s="12"/>
      <c r="D102" s="33">
        <v>713675.65</v>
      </c>
      <c r="E102" s="15"/>
      <c r="F102" s="16"/>
    </row>
    <row r="103" spans="1:6" ht="28.8" x14ac:dyDescent="0.25">
      <c r="A103" s="12">
        <v>100</v>
      </c>
      <c r="B103" s="32" t="s">
        <v>170</v>
      </c>
      <c r="C103" s="12"/>
      <c r="D103" s="33">
        <v>28364</v>
      </c>
      <c r="E103" s="15"/>
      <c r="F103" s="16"/>
    </row>
    <row r="104" spans="1:6" ht="14.4" x14ac:dyDescent="0.25">
      <c r="A104" s="12">
        <v>101</v>
      </c>
      <c r="B104" s="32" t="s">
        <v>171</v>
      </c>
      <c r="C104" s="12"/>
      <c r="D104" s="33">
        <v>40267</v>
      </c>
      <c r="E104" s="15"/>
      <c r="F104" s="16"/>
    </row>
    <row r="105" spans="1:6" ht="28.8" x14ac:dyDescent="0.25">
      <c r="A105" s="12">
        <v>102</v>
      </c>
      <c r="B105" s="32" t="s">
        <v>172</v>
      </c>
      <c r="C105" s="12"/>
      <c r="D105" s="33">
        <v>174766.07999999999</v>
      </c>
      <c r="E105" s="15"/>
      <c r="F105" s="16"/>
    </row>
    <row r="106" spans="1:6" ht="14.4" x14ac:dyDescent="0.25">
      <c r="A106" s="12">
        <v>103</v>
      </c>
      <c r="B106" s="32" t="s">
        <v>173</v>
      </c>
      <c r="C106" s="12"/>
      <c r="D106" s="33">
        <v>158657.07999999999</v>
      </c>
      <c r="E106" s="15"/>
      <c r="F106" s="16"/>
    </row>
    <row r="107" spans="1:6" ht="14.4" x14ac:dyDescent="0.25">
      <c r="A107" s="12">
        <v>104</v>
      </c>
      <c r="B107" s="32" t="s">
        <v>174</v>
      </c>
      <c r="C107" s="12"/>
      <c r="D107" s="33">
        <v>549819.99</v>
      </c>
      <c r="E107" s="15"/>
      <c r="F107" s="16"/>
    </row>
    <row r="108" spans="1:6" ht="14.4" x14ac:dyDescent="0.25">
      <c r="A108" s="12">
        <v>105</v>
      </c>
      <c r="B108" s="32" t="s">
        <v>175</v>
      </c>
      <c r="C108" s="12"/>
      <c r="D108" s="33">
        <v>481396.69</v>
      </c>
      <c r="E108" s="15"/>
      <c r="F108" s="16"/>
    </row>
    <row r="109" spans="1:6" ht="28.8" x14ac:dyDescent="0.25">
      <c r="A109" s="12">
        <v>106</v>
      </c>
      <c r="B109" s="32" t="s">
        <v>176</v>
      </c>
      <c r="C109" s="12"/>
      <c r="D109" s="33">
        <v>461834</v>
      </c>
      <c r="E109" s="15"/>
      <c r="F109" s="16"/>
    </row>
    <row r="110" spans="1:6" ht="14.4" x14ac:dyDescent="0.25">
      <c r="A110" s="12">
        <v>107</v>
      </c>
      <c r="B110" s="32" t="s">
        <v>177</v>
      </c>
      <c r="C110" s="12"/>
      <c r="D110" s="33">
        <v>168298.15</v>
      </c>
      <c r="E110" s="15"/>
      <c r="F110" s="16"/>
    </row>
    <row r="111" spans="1:6" ht="14.4" x14ac:dyDescent="0.25">
      <c r="A111" s="12">
        <v>108</v>
      </c>
      <c r="B111" s="32" t="s">
        <v>178</v>
      </c>
      <c r="C111" s="12"/>
      <c r="D111" s="33">
        <v>661.75</v>
      </c>
      <c r="E111" s="15"/>
      <c r="F111" s="16"/>
    </row>
    <row r="112" spans="1:6" ht="14.4" x14ac:dyDescent="0.25">
      <c r="A112" s="12">
        <v>109</v>
      </c>
      <c r="B112" s="32" t="s">
        <v>179</v>
      </c>
      <c r="C112" s="12"/>
      <c r="D112" s="33">
        <v>1838.19</v>
      </c>
      <c r="E112" s="15"/>
      <c r="F112" s="16"/>
    </row>
    <row r="113" spans="1:6" ht="14.4" x14ac:dyDescent="0.25">
      <c r="A113" s="12">
        <v>110</v>
      </c>
      <c r="B113" s="32" t="s">
        <v>180</v>
      </c>
      <c r="C113" s="12"/>
      <c r="D113" s="33">
        <v>1176.44</v>
      </c>
      <c r="E113" s="15"/>
      <c r="F113" s="16"/>
    </row>
    <row r="114" spans="1:6" ht="14.4" x14ac:dyDescent="0.25">
      <c r="A114" s="12">
        <v>111</v>
      </c>
      <c r="B114" s="32" t="s">
        <v>181</v>
      </c>
      <c r="C114" s="12"/>
      <c r="D114" s="33">
        <v>208170</v>
      </c>
      <c r="E114" s="15"/>
      <c r="F114" s="16"/>
    </row>
    <row r="115" spans="1:6" ht="28.8" x14ac:dyDescent="0.25">
      <c r="A115" s="12">
        <v>112</v>
      </c>
      <c r="B115" s="32" t="s">
        <v>182</v>
      </c>
      <c r="C115" s="12"/>
      <c r="D115" s="33">
        <v>1724000</v>
      </c>
      <c r="E115" s="15"/>
      <c r="F115" s="16"/>
    </row>
    <row r="116" spans="1:6" ht="28.8" x14ac:dyDescent="0.25">
      <c r="A116" s="12">
        <v>113</v>
      </c>
      <c r="B116" s="32" t="s">
        <v>183</v>
      </c>
      <c r="C116" s="12"/>
      <c r="D116" s="33">
        <v>3062000</v>
      </c>
      <c r="E116" s="15"/>
      <c r="F116" s="16"/>
    </row>
    <row r="117" spans="1:6" ht="28.8" x14ac:dyDescent="0.25">
      <c r="A117" s="12">
        <v>114</v>
      </c>
      <c r="B117" s="32" t="s">
        <v>184</v>
      </c>
      <c r="C117" s="12"/>
      <c r="D117" s="33">
        <v>1746000</v>
      </c>
      <c r="E117" s="15"/>
      <c r="F117" s="16"/>
    </row>
    <row r="118" spans="1:6" ht="14.4" x14ac:dyDescent="0.25">
      <c r="A118" s="12">
        <v>115</v>
      </c>
      <c r="B118" s="32" t="s">
        <v>185</v>
      </c>
      <c r="C118" s="12"/>
      <c r="D118" s="33">
        <v>3241000</v>
      </c>
      <c r="E118" s="15"/>
      <c r="F118" s="16"/>
    </row>
    <row r="119" spans="1:6" ht="14.4" x14ac:dyDescent="0.25">
      <c r="A119" s="12">
        <v>116</v>
      </c>
      <c r="B119" s="32" t="s">
        <v>186</v>
      </c>
      <c r="C119" s="12"/>
      <c r="D119" s="33">
        <v>649000</v>
      </c>
      <c r="E119" s="15"/>
      <c r="F119" s="16"/>
    </row>
    <row r="120" spans="1:6" ht="14.4" x14ac:dyDescent="0.25">
      <c r="A120" s="12">
        <v>117</v>
      </c>
      <c r="B120" s="32" t="s">
        <v>187</v>
      </c>
      <c r="C120" s="12"/>
      <c r="D120" s="33">
        <v>4020000</v>
      </c>
      <c r="E120" s="15"/>
      <c r="F120" s="16"/>
    </row>
    <row r="121" spans="1:6" ht="14.4" x14ac:dyDescent="0.25">
      <c r="A121" s="12">
        <v>118</v>
      </c>
      <c r="B121" s="32" t="s">
        <v>188</v>
      </c>
      <c r="C121" s="12"/>
      <c r="D121" s="33">
        <v>857000</v>
      </c>
      <c r="E121" s="15"/>
      <c r="F121" s="16"/>
    </row>
    <row r="122" spans="1:6" ht="14.4" x14ac:dyDescent="0.25">
      <c r="A122" s="12">
        <v>119</v>
      </c>
      <c r="B122" s="32" t="s">
        <v>189</v>
      </c>
      <c r="C122" s="12"/>
      <c r="D122" s="33">
        <v>1082000</v>
      </c>
      <c r="E122" s="15"/>
      <c r="F122" s="16"/>
    </row>
    <row r="123" spans="1:6" ht="28.8" x14ac:dyDescent="0.25">
      <c r="A123" s="12">
        <v>120</v>
      </c>
      <c r="B123" s="32" t="s">
        <v>190</v>
      </c>
      <c r="C123" s="12"/>
      <c r="D123" s="33">
        <v>1790000</v>
      </c>
      <c r="E123" s="15"/>
      <c r="F123" s="16"/>
    </row>
    <row r="124" spans="1:6" ht="14.4" x14ac:dyDescent="0.25">
      <c r="A124" s="12">
        <v>121</v>
      </c>
      <c r="B124" s="32" t="s">
        <v>191</v>
      </c>
      <c r="C124" s="12"/>
      <c r="D124" s="33">
        <v>4341000</v>
      </c>
      <c r="E124" s="15"/>
      <c r="F124" s="16"/>
    </row>
    <row r="125" spans="1:6" ht="14.4" x14ac:dyDescent="0.25">
      <c r="A125" s="12">
        <v>122</v>
      </c>
      <c r="B125" s="32" t="s">
        <v>192</v>
      </c>
      <c r="C125" s="12"/>
      <c r="D125" s="33">
        <v>2104000</v>
      </c>
      <c r="E125" s="15"/>
      <c r="F125" s="16"/>
    </row>
    <row r="126" spans="1:6" ht="14.4" x14ac:dyDescent="0.25">
      <c r="A126" s="12">
        <v>123</v>
      </c>
      <c r="B126" s="32" t="s">
        <v>193</v>
      </c>
      <c r="C126" s="12"/>
      <c r="D126" s="33">
        <v>2846000</v>
      </c>
      <c r="E126" s="15"/>
      <c r="F126" s="16"/>
    </row>
    <row r="127" spans="1:6" ht="14.4" x14ac:dyDescent="0.25">
      <c r="A127" s="12">
        <v>124</v>
      </c>
      <c r="B127" s="32" t="s">
        <v>194</v>
      </c>
      <c r="C127" s="12"/>
      <c r="D127" s="33">
        <v>5176000</v>
      </c>
      <c r="E127" s="15"/>
      <c r="F127" s="16"/>
    </row>
    <row r="128" spans="1:6" ht="14.4" x14ac:dyDescent="0.25">
      <c r="A128" s="12">
        <v>125</v>
      </c>
      <c r="B128" s="32" t="s">
        <v>195</v>
      </c>
      <c r="C128" s="12"/>
      <c r="D128" s="33">
        <v>4404000</v>
      </c>
      <c r="E128" s="15"/>
      <c r="F128" s="16"/>
    </row>
    <row r="129" spans="1:6" ht="14.4" x14ac:dyDescent="0.25">
      <c r="A129" s="12">
        <v>126</v>
      </c>
      <c r="B129" s="32" t="s">
        <v>196</v>
      </c>
      <c r="C129" s="12"/>
      <c r="D129" s="33">
        <v>2214000</v>
      </c>
      <c r="E129" s="15"/>
      <c r="F129" s="16"/>
    </row>
    <row r="130" spans="1:6" ht="14.4" x14ac:dyDescent="0.25">
      <c r="A130" s="12">
        <v>127</v>
      </c>
      <c r="B130" s="32" t="s">
        <v>197</v>
      </c>
      <c r="C130" s="12"/>
      <c r="D130" s="33">
        <v>1633000</v>
      </c>
      <c r="E130" s="15"/>
      <c r="F130" s="16"/>
    </row>
    <row r="131" spans="1:6" ht="14.4" x14ac:dyDescent="0.25">
      <c r="A131" s="12">
        <v>128</v>
      </c>
      <c r="B131" s="32" t="s">
        <v>198</v>
      </c>
      <c r="C131" s="12"/>
      <c r="D131" s="33">
        <v>738000</v>
      </c>
      <c r="E131" s="15"/>
      <c r="F131" s="16"/>
    </row>
    <row r="132" spans="1:6" ht="14.4" x14ac:dyDescent="0.25">
      <c r="A132" s="12">
        <v>129</v>
      </c>
      <c r="B132" s="32" t="s">
        <v>199</v>
      </c>
      <c r="C132" s="12"/>
      <c r="D132" s="33">
        <v>900000</v>
      </c>
      <c r="E132" s="15"/>
      <c r="F132" s="16"/>
    </row>
    <row r="133" spans="1:6" ht="14.4" x14ac:dyDescent="0.25">
      <c r="A133" s="12">
        <v>130</v>
      </c>
      <c r="B133" s="32" t="s">
        <v>200</v>
      </c>
      <c r="C133" s="12"/>
      <c r="D133" s="33">
        <v>4974292.8600000003</v>
      </c>
      <c r="E133" s="15"/>
      <c r="F133" s="16"/>
    </row>
    <row r="134" spans="1:6" ht="14.4" x14ac:dyDescent="0.25">
      <c r="A134" s="12">
        <v>131</v>
      </c>
      <c r="B134" s="32" t="s">
        <v>201</v>
      </c>
      <c r="C134" s="12"/>
      <c r="D134" s="33">
        <v>1423000</v>
      </c>
      <c r="E134" s="15"/>
      <c r="F134" s="16"/>
    </row>
    <row r="135" spans="1:6" ht="14.4" x14ac:dyDescent="0.25">
      <c r="A135" s="12">
        <v>132</v>
      </c>
      <c r="B135" s="32" t="s">
        <v>202</v>
      </c>
      <c r="C135" s="12"/>
      <c r="D135" s="33">
        <v>5167000</v>
      </c>
      <c r="E135" s="15"/>
      <c r="F135" s="16"/>
    </row>
    <row r="136" spans="1:6" ht="14.4" x14ac:dyDescent="0.25">
      <c r="A136" s="12">
        <v>133</v>
      </c>
      <c r="B136" s="32" t="s">
        <v>203</v>
      </c>
      <c r="C136" s="12"/>
      <c r="D136" s="33">
        <f>684000+237869.13</f>
        <v>921869.13</v>
      </c>
      <c r="E136" s="15"/>
      <c r="F136" s="16"/>
    </row>
    <row r="137" spans="1:6" ht="28.8" x14ac:dyDescent="0.25">
      <c r="A137" s="12">
        <v>134</v>
      </c>
      <c r="B137" s="32" t="s">
        <v>204</v>
      </c>
      <c r="C137" s="12"/>
      <c r="D137" s="33">
        <v>1796000</v>
      </c>
      <c r="E137" s="15"/>
      <c r="F137" s="16"/>
    </row>
    <row r="138" spans="1:6" ht="14.4" x14ac:dyDescent="0.25">
      <c r="A138" s="12">
        <v>135</v>
      </c>
      <c r="B138" s="32" t="s">
        <v>205</v>
      </c>
      <c r="C138" s="12"/>
      <c r="D138" s="33">
        <v>1635000</v>
      </c>
      <c r="E138" s="15"/>
      <c r="F138" s="16"/>
    </row>
    <row r="139" spans="1:6" ht="14.4" x14ac:dyDescent="0.25">
      <c r="A139" s="12">
        <v>136</v>
      </c>
      <c r="B139" s="32" t="s">
        <v>206</v>
      </c>
      <c r="C139" s="12"/>
      <c r="D139" s="33">
        <v>2979000</v>
      </c>
      <c r="E139" s="15"/>
      <c r="F139" s="16"/>
    </row>
    <row r="140" spans="1:6" ht="14.4" x14ac:dyDescent="0.25">
      <c r="A140" s="12">
        <v>137</v>
      </c>
      <c r="B140" s="32" t="s">
        <v>207</v>
      </c>
      <c r="C140" s="12"/>
      <c r="D140" s="33">
        <v>5968000</v>
      </c>
      <c r="E140" s="15"/>
      <c r="F140" s="16"/>
    </row>
    <row r="141" spans="1:6" ht="14.4" x14ac:dyDescent="0.25">
      <c r="A141" s="12">
        <v>138</v>
      </c>
      <c r="B141" s="32" t="s">
        <v>208</v>
      </c>
      <c r="C141" s="12"/>
      <c r="D141" s="33">
        <v>675000</v>
      </c>
      <c r="E141" s="15"/>
      <c r="F141" s="16"/>
    </row>
    <row r="142" spans="1:6" ht="14.4" x14ac:dyDescent="0.25">
      <c r="A142" s="12">
        <v>139</v>
      </c>
      <c r="B142" s="32" t="s">
        <v>209</v>
      </c>
      <c r="C142" s="12"/>
      <c r="D142" s="33">
        <v>2866000</v>
      </c>
      <c r="E142" s="15"/>
      <c r="F142" s="16"/>
    </row>
    <row r="143" spans="1:6" ht="14.4" x14ac:dyDescent="0.25">
      <c r="A143" s="12">
        <v>140</v>
      </c>
      <c r="B143" s="32" t="s">
        <v>210</v>
      </c>
      <c r="C143" s="12"/>
      <c r="D143" s="33">
        <v>1920000</v>
      </c>
      <c r="E143" s="15"/>
      <c r="F143" s="16"/>
    </row>
    <row r="144" spans="1:6" ht="14.4" x14ac:dyDescent="0.25">
      <c r="A144" s="12">
        <v>141</v>
      </c>
      <c r="B144" s="32" t="s">
        <v>211</v>
      </c>
      <c r="C144" s="12"/>
      <c r="D144" s="33">
        <v>1767000</v>
      </c>
      <c r="E144" s="15"/>
      <c r="F144" s="16"/>
    </row>
    <row r="145" spans="1:6" ht="14.4" x14ac:dyDescent="0.25">
      <c r="A145" s="12">
        <v>142</v>
      </c>
      <c r="B145" s="32" t="s">
        <v>212</v>
      </c>
      <c r="C145" s="12"/>
      <c r="D145" s="33">
        <v>1755000</v>
      </c>
      <c r="E145" s="15"/>
      <c r="F145" s="16"/>
    </row>
    <row r="146" spans="1:6" ht="14.4" x14ac:dyDescent="0.25">
      <c r="A146" s="12">
        <v>143</v>
      </c>
      <c r="B146" s="32" t="s">
        <v>213</v>
      </c>
      <c r="C146" s="12"/>
      <c r="D146" s="33">
        <v>1594000</v>
      </c>
      <c r="E146" s="15"/>
      <c r="F146" s="16"/>
    </row>
    <row r="147" spans="1:6" ht="14.4" x14ac:dyDescent="0.25">
      <c r="A147" s="12">
        <v>144</v>
      </c>
      <c r="B147" s="32" t="s">
        <v>214</v>
      </c>
      <c r="C147" s="12"/>
      <c r="D147" s="33">
        <v>973000</v>
      </c>
      <c r="E147" s="15"/>
      <c r="F147" s="16"/>
    </row>
    <row r="148" spans="1:6" ht="14.4" x14ac:dyDescent="0.25">
      <c r="A148" s="12">
        <v>145</v>
      </c>
      <c r="B148" s="32" t="s">
        <v>215</v>
      </c>
      <c r="C148" s="12"/>
      <c r="D148" s="33">
        <v>2956000</v>
      </c>
      <c r="E148" s="15"/>
      <c r="F148" s="16"/>
    </row>
    <row r="149" spans="1:6" ht="14.4" x14ac:dyDescent="0.25">
      <c r="A149" s="12">
        <v>146</v>
      </c>
      <c r="B149" s="32" t="s">
        <v>216</v>
      </c>
      <c r="C149" s="12"/>
      <c r="D149" s="33">
        <v>4090000</v>
      </c>
      <c r="E149" s="15"/>
      <c r="F149" s="16"/>
    </row>
    <row r="150" spans="1:6" ht="14.4" x14ac:dyDescent="0.25">
      <c r="A150" s="12">
        <v>147</v>
      </c>
      <c r="B150" s="32" t="s">
        <v>217</v>
      </c>
      <c r="C150" s="12"/>
      <c r="D150" s="33">
        <v>679000</v>
      </c>
      <c r="E150" s="15"/>
      <c r="F150" s="16"/>
    </row>
    <row r="151" spans="1:6" ht="14.4" x14ac:dyDescent="0.25">
      <c r="A151" s="12">
        <v>148</v>
      </c>
      <c r="B151" s="32" t="s">
        <v>218</v>
      </c>
      <c r="C151" s="12"/>
      <c r="D151" s="33">
        <v>11309361.5</v>
      </c>
      <c r="E151" s="15"/>
      <c r="F151" s="16"/>
    </row>
    <row r="152" spans="1:6" ht="14.4" x14ac:dyDescent="0.25">
      <c r="A152" s="12">
        <v>149</v>
      </c>
      <c r="B152" s="32" t="s">
        <v>219</v>
      </c>
      <c r="C152" s="12"/>
      <c r="D152" s="33">
        <v>114694.5</v>
      </c>
      <c r="E152" s="15"/>
      <c r="F152" s="16"/>
    </row>
    <row r="153" spans="1:6" ht="14.4" x14ac:dyDescent="0.25">
      <c r="A153" s="12">
        <v>150</v>
      </c>
      <c r="B153" s="32" t="s">
        <v>220</v>
      </c>
      <c r="C153" s="12"/>
      <c r="D153" s="33">
        <v>278020.40999999997</v>
      </c>
      <c r="E153" s="15"/>
      <c r="F153" s="16"/>
    </row>
    <row r="154" spans="1:6" ht="14.4" x14ac:dyDescent="0.25">
      <c r="A154" s="12">
        <v>151</v>
      </c>
      <c r="B154" s="32" t="s">
        <v>221</v>
      </c>
      <c r="C154" s="12"/>
      <c r="D154" s="33">
        <v>393868.38</v>
      </c>
      <c r="E154" s="15"/>
      <c r="F154" s="16"/>
    </row>
    <row r="155" spans="1:6" ht="14.4" x14ac:dyDescent="0.25">
      <c r="A155" s="12">
        <v>152</v>
      </c>
      <c r="B155" s="32" t="s">
        <v>222</v>
      </c>
      <c r="C155" s="12"/>
      <c r="D155" s="33">
        <v>118824.24</v>
      </c>
      <c r="E155" s="15"/>
      <c r="F155" s="16"/>
    </row>
    <row r="156" spans="1:6" ht="14.4" x14ac:dyDescent="0.25">
      <c r="A156" s="12">
        <v>153</v>
      </c>
      <c r="B156" s="32" t="s">
        <v>223</v>
      </c>
      <c r="C156" s="12"/>
      <c r="D156" s="33">
        <v>263469</v>
      </c>
      <c r="E156" s="15"/>
      <c r="F156" s="16"/>
    </row>
    <row r="157" spans="1:6" ht="14.4" x14ac:dyDescent="0.25">
      <c r="A157" s="12">
        <v>154</v>
      </c>
      <c r="B157" s="32" t="s">
        <v>224</v>
      </c>
      <c r="C157" s="12"/>
      <c r="D157" s="33">
        <v>233622</v>
      </c>
      <c r="E157" s="15"/>
      <c r="F157" s="16"/>
    </row>
    <row r="158" spans="1:6" ht="14.4" x14ac:dyDescent="0.25">
      <c r="A158" s="12">
        <v>155</v>
      </c>
      <c r="B158" s="32" t="s">
        <v>225</v>
      </c>
      <c r="C158" s="12"/>
      <c r="D158" s="33">
        <v>90786.13</v>
      </c>
      <c r="E158" s="15"/>
      <c r="F158" s="16"/>
    </row>
    <row r="159" spans="1:6" ht="14.4" x14ac:dyDescent="0.25">
      <c r="A159" s="12">
        <v>156</v>
      </c>
      <c r="B159" s="32" t="s">
        <v>226</v>
      </c>
      <c r="C159" s="12"/>
      <c r="D159" s="33">
        <v>174205.78</v>
      </c>
      <c r="E159" s="15"/>
      <c r="F159" s="16"/>
    </row>
    <row r="160" spans="1:6" ht="14.4" x14ac:dyDescent="0.25">
      <c r="A160" s="12">
        <v>157</v>
      </c>
      <c r="B160" s="32" t="s">
        <v>227</v>
      </c>
      <c r="C160" s="12"/>
      <c r="D160" s="33">
        <v>88651</v>
      </c>
      <c r="E160" s="15"/>
      <c r="F160" s="16"/>
    </row>
    <row r="161" spans="1:6" ht="14.4" x14ac:dyDescent="0.25">
      <c r="A161" s="12">
        <v>158</v>
      </c>
      <c r="B161" s="32" t="s">
        <v>228</v>
      </c>
      <c r="C161" s="12"/>
      <c r="D161" s="33">
        <v>163216.79999999999</v>
      </c>
      <c r="E161" s="15"/>
      <c r="F161" s="16"/>
    </row>
    <row r="162" spans="1:6" ht="14.4" x14ac:dyDescent="0.25">
      <c r="A162" s="12">
        <v>159</v>
      </c>
      <c r="B162" s="32" t="s">
        <v>229</v>
      </c>
      <c r="C162" s="12"/>
      <c r="D162" s="33">
        <v>326349</v>
      </c>
      <c r="E162" s="15"/>
      <c r="F162" s="16"/>
    </row>
    <row r="163" spans="1:6" ht="14.4" x14ac:dyDescent="0.25">
      <c r="A163" s="12">
        <v>160</v>
      </c>
      <c r="B163" s="32" t="s">
        <v>230</v>
      </c>
      <c r="C163" s="12"/>
      <c r="D163" s="33">
        <v>729180.47</v>
      </c>
      <c r="E163" s="15"/>
      <c r="F163" s="16"/>
    </row>
    <row r="164" spans="1:6" ht="28.8" x14ac:dyDescent="0.25">
      <c r="A164" s="12">
        <v>161</v>
      </c>
      <c r="B164" s="32" t="s">
        <v>231</v>
      </c>
      <c r="C164" s="12"/>
      <c r="D164" s="33">
        <v>226216.37</v>
      </c>
      <c r="E164" s="15"/>
      <c r="F164" s="16"/>
    </row>
    <row r="165" spans="1:6" ht="43.2" x14ac:dyDescent="0.25">
      <c r="A165" s="12">
        <v>162</v>
      </c>
      <c r="B165" s="32" t="s">
        <v>232</v>
      </c>
      <c r="C165" s="12"/>
      <c r="D165" s="33">
        <v>739067.02</v>
      </c>
      <c r="E165" s="15"/>
      <c r="F165" s="16"/>
    </row>
    <row r="166" spans="1:6" ht="28.8" x14ac:dyDescent="0.25">
      <c r="A166" s="12">
        <v>163</v>
      </c>
      <c r="B166" s="32" t="s">
        <v>233</v>
      </c>
      <c r="C166" s="12"/>
      <c r="D166" s="33">
        <v>211568.35</v>
      </c>
      <c r="E166" s="15"/>
      <c r="F166" s="16"/>
    </row>
    <row r="167" spans="1:6" ht="28.8" x14ac:dyDescent="0.25">
      <c r="A167" s="12">
        <v>164</v>
      </c>
      <c r="B167" s="32" t="s">
        <v>234</v>
      </c>
      <c r="C167" s="12"/>
      <c r="D167" s="33">
        <v>178725.41</v>
      </c>
      <c r="E167" s="15"/>
      <c r="F167" s="16"/>
    </row>
    <row r="168" spans="1:6" ht="14.4" x14ac:dyDescent="0.25">
      <c r="A168" s="12">
        <v>165</v>
      </c>
      <c r="B168" s="32" t="s">
        <v>235</v>
      </c>
      <c r="C168" s="12"/>
      <c r="D168" s="33">
        <v>500094.74</v>
      </c>
      <c r="E168" s="15"/>
      <c r="F168" s="16"/>
    </row>
    <row r="169" spans="1:6" ht="57.6" x14ac:dyDescent="0.25">
      <c r="A169" s="12">
        <v>166</v>
      </c>
      <c r="B169" s="32" t="s">
        <v>236</v>
      </c>
      <c r="C169" s="12"/>
      <c r="D169" s="33">
        <v>287500.65000000002</v>
      </c>
      <c r="E169" s="15"/>
      <c r="F169" s="16"/>
    </row>
    <row r="170" spans="1:6" ht="28.8" x14ac:dyDescent="0.25">
      <c r="A170" s="12">
        <v>167</v>
      </c>
      <c r="B170" s="32" t="s">
        <v>237</v>
      </c>
      <c r="C170" s="12"/>
      <c r="D170" s="33">
        <v>191805.99</v>
      </c>
      <c r="E170" s="15"/>
      <c r="F170" s="16"/>
    </row>
    <row r="171" spans="1:6" ht="28.8" x14ac:dyDescent="0.25">
      <c r="A171" s="12">
        <v>168</v>
      </c>
      <c r="B171" s="32" t="s">
        <v>238</v>
      </c>
      <c r="C171" s="12"/>
      <c r="D171" s="33">
        <v>870142.28</v>
      </c>
      <c r="E171" s="15"/>
      <c r="F171" s="16"/>
    </row>
    <row r="172" spans="1:6" ht="28.8" x14ac:dyDescent="0.25">
      <c r="A172" s="12">
        <v>169</v>
      </c>
      <c r="B172" s="32" t="s">
        <v>239</v>
      </c>
      <c r="C172" s="12"/>
      <c r="D172" s="33">
        <v>1500679.43</v>
      </c>
      <c r="E172" s="15"/>
      <c r="F172" s="16"/>
    </row>
    <row r="173" spans="1:6" ht="28.8" x14ac:dyDescent="0.25">
      <c r="A173" s="12">
        <v>170</v>
      </c>
      <c r="B173" s="32" t="s">
        <v>240</v>
      </c>
      <c r="C173" s="12"/>
      <c r="D173" s="33">
        <v>425667.43</v>
      </c>
      <c r="E173" s="15"/>
      <c r="F173" s="16"/>
    </row>
    <row r="174" spans="1:6" ht="14.4" x14ac:dyDescent="0.25">
      <c r="A174" s="12">
        <v>171</v>
      </c>
      <c r="B174" s="32" t="s">
        <v>241</v>
      </c>
      <c r="C174" s="12"/>
      <c r="D174" s="33">
        <v>214337.81</v>
      </c>
      <c r="E174" s="15"/>
      <c r="F174" s="16"/>
    </row>
    <row r="175" spans="1:6" ht="57.6" x14ac:dyDescent="0.25">
      <c r="A175" s="12">
        <v>172</v>
      </c>
      <c r="B175" s="32" t="s">
        <v>242</v>
      </c>
      <c r="C175" s="12"/>
      <c r="D175" s="33">
        <v>625112.34</v>
      </c>
      <c r="E175" s="15"/>
      <c r="F175" s="16"/>
    </row>
    <row r="176" spans="1:6" ht="28.8" x14ac:dyDescent="0.25">
      <c r="A176" s="12">
        <v>173</v>
      </c>
      <c r="B176" s="32" t="s">
        <v>243</v>
      </c>
      <c r="C176" s="12"/>
      <c r="D176" s="33">
        <v>36930.239999999998</v>
      </c>
      <c r="E176" s="15"/>
      <c r="F176" s="16"/>
    </row>
    <row r="177" spans="1:6" ht="28.8" x14ac:dyDescent="0.25">
      <c r="A177" s="12">
        <v>174</v>
      </c>
      <c r="B177" s="32" t="s">
        <v>244</v>
      </c>
      <c r="C177" s="12"/>
      <c r="D177" s="33">
        <v>290465.09000000003</v>
      </c>
      <c r="E177" s="15"/>
      <c r="F177" s="16"/>
    </row>
    <row r="178" spans="1:6" ht="28.8" x14ac:dyDescent="0.25">
      <c r="A178" s="12">
        <v>175</v>
      </c>
      <c r="B178" s="32" t="s">
        <v>245</v>
      </c>
      <c r="C178" s="12"/>
      <c r="D178" s="33">
        <v>428966.55</v>
      </c>
      <c r="E178" s="15"/>
      <c r="F178" s="16"/>
    </row>
    <row r="179" spans="1:6" ht="43.2" x14ac:dyDescent="0.25">
      <c r="A179" s="12">
        <v>176</v>
      </c>
      <c r="B179" s="32" t="s">
        <v>246</v>
      </c>
      <c r="C179" s="12"/>
      <c r="D179" s="33">
        <v>129902.95</v>
      </c>
      <c r="E179" s="15"/>
      <c r="F179" s="16"/>
    </row>
    <row r="180" spans="1:6" ht="14.4" x14ac:dyDescent="0.25">
      <c r="A180" s="12">
        <v>177</v>
      </c>
      <c r="B180" s="32" t="s">
        <v>247</v>
      </c>
      <c r="C180" s="12"/>
      <c r="D180" s="33">
        <v>208170</v>
      </c>
      <c r="E180" s="15"/>
      <c r="F180" s="16"/>
    </row>
    <row r="181" spans="1:6" ht="14.4" x14ac:dyDescent="0.25">
      <c r="A181" s="12">
        <v>178</v>
      </c>
      <c r="B181" s="32" t="s">
        <v>248</v>
      </c>
      <c r="C181" s="12"/>
      <c r="D181" s="33">
        <v>261110</v>
      </c>
      <c r="E181" s="15"/>
      <c r="F181" s="16"/>
    </row>
    <row r="182" spans="1:6" ht="14.4" x14ac:dyDescent="0.25">
      <c r="A182" s="12">
        <v>179</v>
      </c>
      <c r="B182" s="32" t="s">
        <v>168</v>
      </c>
      <c r="C182" s="12"/>
      <c r="D182" s="33">
        <v>62384.1</v>
      </c>
      <c r="E182" s="15"/>
      <c r="F182" s="16"/>
    </row>
    <row r="183" spans="1:6" ht="43.2" x14ac:dyDescent="0.25">
      <c r="A183" s="12">
        <v>180</v>
      </c>
      <c r="B183" s="32" t="s">
        <v>249</v>
      </c>
      <c r="C183" s="12"/>
      <c r="D183" s="33">
        <v>4100311.4</v>
      </c>
      <c r="E183" s="15"/>
      <c r="F183" s="16"/>
    </row>
    <row r="184" spans="1:6" ht="14.4" x14ac:dyDescent="0.25">
      <c r="A184" s="12">
        <v>181</v>
      </c>
      <c r="B184" s="32" t="s">
        <v>250</v>
      </c>
      <c r="C184" s="12"/>
      <c r="D184" s="33">
        <v>4254759.74</v>
      </c>
      <c r="E184" s="15"/>
      <c r="F184" s="16"/>
    </row>
    <row r="185" spans="1:6" ht="14.4" x14ac:dyDescent="0.25">
      <c r="A185" s="12">
        <v>182</v>
      </c>
      <c r="B185" s="32" t="s">
        <v>251</v>
      </c>
      <c r="C185" s="12"/>
      <c r="D185" s="33">
        <v>1050205.44</v>
      </c>
      <c r="E185" s="15"/>
      <c r="F185" s="16"/>
    </row>
    <row r="186" spans="1:6" ht="43.2" x14ac:dyDescent="0.25">
      <c r="A186" s="12">
        <v>183</v>
      </c>
      <c r="B186" s="32" t="s">
        <v>252</v>
      </c>
      <c r="C186" s="12"/>
      <c r="D186" s="33">
        <v>627909.9</v>
      </c>
      <c r="E186" s="15"/>
      <c r="F186" s="16"/>
    </row>
    <row r="187" spans="1:6" ht="14.4" x14ac:dyDescent="0.25">
      <c r="A187" s="12">
        <v>184</v>
      </c>
      <c r="B187" s="32" t="s">
        <v>253</v>
      </c>
      <c r="C187" s="12"/>
      <c r="D187" s="33">
        <v>1231543.0900000001</v>
      </c>
      <c r="E187" s="15"/>
      <c r="F187" s="16"/>
    </row>
    <row r="188" spans="1:6" ht="28.8" x14ac:dyDescent="0.25">
      <c r="A188" s="12">
        <v>185</v>
      </c>
      <c r="B188" s="32" t="s">
        <v>254</v>
      </c>
      <c r="C188" s="12"/>
      <c r="D188" s="33">
        <v>570622.68999999994</v>
      </c>
      <c r="E188" s="15"/>
      <c r="F188" s="16"/>
    </row>
    <row r="189" spans="1:6" ht="28.8" x14ac:dyDescent="0.25">
      <c r="A189" s="12">
        <v>186</v>
      </c>
      <c r="B189" s="32" t="s">
        <v>255</v>
      </c>
      <c r="C189" s="12"/>
      <c r="D189" s="33">
        <v>229728.95</v>
      </c>
      <c r="E189" s="15"/>
      <c r="F189" s="16"/>
    </row>
    <row r="190" spans="1:6" ht="28.8" x14ac:dyDescent="0.25">
      <c r="A190" s="12">
        <v>187</v>
      </c>
      <c r="B190" s="32" t="s">
        <v>256</v>
      </c>
      <c r="C190" s="12"/>
      <c r="D190" s="33">
        <v>22355.56</v>
      </c>
      <c r="E190" s="15"/>
      <c r="F190" s="16"/>
    </row>
    <row r="191" spans="1:6" ht="28.8" x14ac:dyDescent="0.25">
      <c r="A191" s="12">
        <v>188</v>
      </c>
      <c r="B191" s="32" t="s">
        <v>257</v>
      </c>
      <c r="C191" s="12"/>
      <c r="D191" s="33">
        <v>92610.63</v>
      </c>
      <c r="E191" s="15"/>
      <c r="F191" s="16"/>
    </row>
    <row r="192" spans="1:6" ht="43.2" x14ac:dyDescent="0.25">
      <c r="A192" s="12">
        <v>189</v>
      </c>
      <c r="B192" s="32" t="s">
        <v>258</v>
      </c>
      <c r="C192" s="12"/>
      <c r="D192" s="33">
        <v>74983.39</v>
      </c>
      <c r="E192" s="15"/>
      <c r="F192" s="16"/>
    </row>
    <row r="193" spans="1:6" ht="28.8" x14ac:dyDescent="0.25">
      <c r="A193" s="12">
        <v>190</v>
      </c>
      <c r="B193" s="32" t="s">
        <v>259</v>
      </c>
      <c r="C193" s="12"/>
      <c r="D193" s="33">
        <v>124856.64</v>
      </c>
      <c r="E193" s="15"/>
      <c r="F193" s="16"/>
    </row>
    <row r="194" spans="1:6" ht="14.4" x14ac:dyDescent="0.25">
      <c r="A194" s="12">
        <v>191</v>
      </c>
      <c r="B194" s="32" t="s">
        <v>260</v>
      </c>
      <c r="C194" s="12"/>
      <c r="D194" s="33">
        <v>640999.43999999994</v>
      </c>
      <c r="E194" s="15"/>
      <c r="F194" s="16"/>
    </row>
    <row r="195" spans="1:6" ht="28.8" x14ac:dyDescent="0.25">
      <c r="A195" s="12">
        <v>192</v>
      </c>
      <c r="B195" s="32" t="s">
        <v>261</v>
      </c>
      <c r="C195" s="12"/>
      <c r="D195" s="33">
        <v>399616.68</v>
      </c>
      <c r="E195" s="15"/>
      <c r="F195" s="16"/>
    </row>
    <row r="196" spans="1:6" ht="28.8" x14ac:dyDescent="0.25">
      <c r="A196" s="12">
        <v>193</v>
      </c>
      <c r="B196" s="32" t="s">
        <v>259</v>
      </c>
      <c r="C196" s="12"/>
      <c r="D196" s="33">
        <v>233953.77</v>
      </c>
      <c r="E196" s="15"/>
      <c r="F196" s="16"/>
    </row>
    <row r="197" spans="1:6" ht="14.4" x14ac:dyDescent="0.25">
      <c r="A197" s="12">
        <v>194</v>
      </c>
      <c r="B197" s="32" t="s">
        <v>262</v>
      </c>
      <c r="C197" s="12"/>
      <c r="D197" s="33">
        <v>1088074.51</v>
      </c>
      <c r="E197" s="15"/>
      <c r="F197" s="16"/>
    </row>
    <row r="198" spans="1:6" ht="14.4" x14ac:dyDescent="0.25">
      <c r="A198" s="12">
        <v>195</v>
      </c>
      <c r="B198" s="32" t="s">
        <v>263</v>
      </c>
      <c r="C198" s="12"/>
      <c r="D198" s="33">
        <v>664152.18999999994</v>
      </c>
      <c r="E198" s="15"/>
      <c r="F198" s="16"/>
    </row>
    <row r="199" spans="1:6" ht="14.4" x14ac:dyDescent="0.25">
      <c r="A199" s="12">
        <v>196</v>
      </c>
      <c r="B199" s="32" t="s">
        <v>264</v>
      </c>
      <c r="C199" s="12"/>
      <c r="D199" s="33">
        <v>135538</v>
      </c>
      <c r="E199" s="15"/>
      <c r="F199" s="16"/>
    </row>
    <row r="200" spans="1:6" ht="43.2" x14ac:dyDescent="0.25">
      <c r="A200" s="12">
        <v>197</v>
      </c>
      <c r="B200" s="32" t="s">
        <v>265</v>
      </c>
      <c r="C200" s="12"/>
      <c r="D200" s="33">
        <v>40968.800000000003</v>
      </c>
      <c r="E200" s="15"/>
      <c r="F200" s="16"/>
    </row>
    <row r="201" spans="1:6" ht="28.8" x14ac:dyDescent="0.25">
      <c r="A201" s="12">
        <v>198</v>
      </c>
      <c r="B201" s="32" t="s">
        <v>266</v>
      </c>
      <c r="C201" s="12"/>
      <c r="D201" s="33">
        <v>1104472.26</v>
      </c>
      <c r="E201" s="15"/>
      <c r="F201" s="16"/>
    </row>
    <row r="202" spans="1:6" ht="28.8" x14ac:dyDescent="0.25">
      <c r="A202" s="12">
        <v>199</v>
      </c>
      <c r="B202" s="32" t="s">
        <v>267</v>
      </c>
      <c r="C202" s="12"/>
      <c r="D202" s="33">
        <v>1080118.29</v>
      </c>
      <c r="E202" s="15"/>
      <c r="F202" s="16"/>
    </row>
    <row r="203" spans="1:6" ht="14.4" x14ac:dyDescent="0.25">
      <c r="A203" s="12">
        <v>200</v>
      </c>
      <c r="B203" s="32" t="s">
        <v>268</v>
      </c>
      <c r="C203" s="12"/>
      <c r="D203" s="33">
        <v>366526.26</v>
      </c>
      <c r="E203" s="15"/>
      <c r="F203" s="16"/>
    </row>
    <row r="204" spans="1:6" ht="28.8" x14ac:dyDescent="0.25">
      <c r="A204" s="12">
        <v>201</v>
      </c>
      <c r="B204" s="32" t="s">
        <v>269</v>
      </c>
      <c r="C204" s="12"/>
      <c r="D204" s="33">
        <v>107613.61</v>
      </c>
      <c r="E204" s="15"/>
      <c r="F204" s="16"/>
    </row>
    <row r="205" spans="1:6" ht="43.2" x14ac:dyDescent="0.25">
      <c r="A205" s="12">
        <v>202</v>
      </c>
      <c r="B205" s="32" t="s">
        <v>270</v>
      </c>
      <c r="C205" s="12"/>
      <c r="D205" s="33">
        <v>4823797.97</v>
      </c>
      <c r="E205" s="15"/>
      <c r="F205" s="16"/>
    </row>
    <row r="206" spans="1:6" ht="28.8" x14ac:dyDescent="0.25">
      <c r="A206" s="12">
        <v>203</v>
      </c>
      <c r="B206" s="32" t="s">
        <v>271</v>
      </c>
      <c r="C206" s="12"/>
      <c r="D206" s="33">
        <v>214683.13</v>
      </c>
      <c r="E206" s="15"/>
      <c r="F206" s="16"/>
    </row>
    <row r="207" spans="1:6" ht="28.8" x14ac:dyDescent="0.25">
      <c r="A207" s="12">
        <v>204</v>
      </c>
      <c r="B207" s="32" t="s">
        <v>272</v>
      </c>
      <c r="C207" s="12"/>
      <c r="D207" s="33">
        <v>882494.43</v>
      </c>
      <c r="E207" s="15"/>
      <c r="F207" s="16"/>
    </row>
    <row r="208" spans="1:6" ht="28.8" x14ac:dyDescent="0.25">
      <c r="A208" s="12">
        <v>205</v>
      </c>
      <c r="B208" s="32" t="s">
        <v>273</v>
      </c>
      <c r="C208" s="12"/>
      <c r="D208" s="33">
        <v>145419.12</v>
      </c>
      <c r="E208" s="15"/>
      <c r="F208" s="16"/>
    </row>
    <row r="209" spans="1:6" ht="14.4" x14ac:dyDescent="0.25">
      <c r="A209" s="12">
        <v>206</v>
      </c>
      <c r="B209" s="32" t="s">
        <v>274</v>
      </c>
      <c r="C209" s="12"/>
      <c r="D209" s="33">
        <v>1266690.82</v>
      </c>
      <c r="E209" s="15"/>
      <c r="F209" s="16"/>
    </row>
    <row r="210" spans="1:6" ht="14.4" x14ac:dyDescent="0.25">
      <c r="A210" s="12">
        <v>207</v>
      </c>
      <c r="B210" s="32" t="s">
        <v>275</v>
      </c>
      <c r="C210" s="12"/>
      <c r="D210" s="33">
        <v>1084991.95</v>
      </c>
      <c r="E210" s="15"/>
      <c r="F210" s="16"/>
    </row>
    <row r="211" spans="1:6" ht="14.4" x14ac:dyDescent="0.25">
      <c r="A211" s="12">
        <v>208</v>
      </c>
      <c r="B211" s="32" t="s">
        <v>276</v>
      </c>
      <c r="C211" s="12"/>
      <c r="D211" s="33">
        <v>4112180.41</v>
      </c>
      <c r="E211" s="15"/>
      <c r="F211" s="16"/>
    </row>
    <row r="212" spans="1:6" ht="14.4" x14ac:dyDescent="0.25">
      <c r="A212" s="12">
        <v>209</v>
      </c>
      <c r="B212" s="32" t="s">
        <v>277</v>
      </c>
      <c r="C212" s="12"/>
      <c r="D212" s="33">
        <v>136604.88</v>
      </c>
      <c r="E212" s="15"/>
      <c r="F212" s="16"/>
    </row>
    <row r="213" spans="1:6" ht="14.4" x14ac:dyDescent="0.25">
      <c r="A213" s="12">
        <v>210</v>
      </c>
      <c r="B213" s="32" t="s">
        <v>278</v>
      </c>
      <c r="C213" s="12"/>
      <c r="D213" s="33">
        <v>839025.26</v>
      </c>
      <c r="E213" s="15"/>
      <c r="F213" s="16"/>
    </row>
    <row r="214" spans="1:6" ht="28.8" x14ac:dyDescent="0.25">
      <c r="A214" s="12">
        <v>211</v>
      </c>
      <c r="B214" s="32" t="s">
        <v>279</v>
      </c>
      <c r="C214" s="12"/>
      <c r="D214" s="33">
        <v>23477284.16</v>
      </c>
      <c r="E214" s="15"/>
      <c r="F214" s="16"/>
    </row>
    <row r="215" spans="1:6" ht="14.4" x14ac:dyDescent="0.25">
      <c r="A215" s="12">
        <v>212</v>
      </c>
      <c r="B215" s="32" t="s">
        <v>280</v>
      </c>
      <c r="C215" s="12"/>
      <c r="D215" s="33">
        <v>377162.05</v>
      </c>
      <c r="E215" s="15"/>
      <c r="F215" s="16"/>
    </row>
    <row r="216" spans="1:6" ht="14.4" x14ac:dyDescent="0.25">
      <c r="A216" s="12">
        <v>213</v>
      </c>
      <c r="B216" s="32" t="s">
        <v>281</v>
      </c>
      <c r="C216" s="12"/>
      <c r="D216" s="33">
        <v>1094057.97</v>
      </c>
      <c r="E216" s="15"/>
      <c r="F216" s="16"/>
    </row>
    <row r="217" spans="1:6" ht="14.4" x14ac:dyDescent="0.25">
      <c r="A217" s="12">
        <v>214</v>
      </c>
      <c r="B217" s="32" t="s">
        <v>282</v>
      </c>
      <c r="C217" s="12"/>
      <c r="D217" s="33">
        <v>171801.97</v>
      </c>
      <c r="E217" s="15"/>
      <c r="F217" s="16"/>
    </row>
    <row r="218" spans="1:6" ht="14.4" x14ac:dyDescent="0.25">
      <c r="A218" s="12">
        <v>215</v>
      </c>
      <c r="B218" s="32" t="s">
        <v>283</v>
      </c>
      <c r="C218" s="12"/>
      <c r="D218" s="33">
        <v>630113.55000000005</v>
      </c>
      <c r="E218" s="15"/>
      <c r="F218" s="16"/>
    </row>
    <row r="219" spans="1:6" ht="14.4" x14ac:dyDescent="0.25">
      <c r="A219" s="12">
        <v>216</v>
      </c>
      <c r="B219" s="32" t="s">
        <v>284</v>
      </c>
      <c r="C219" s="12"/>
      <c r="D219" s="33">
        <v>489491.84</v>
      </c>
      <c r="E219" s="15"/>
      <c r="F219" s="16"/>
    </row>
    <row r="220" spans="1:6" ht="14.4" x14ac:dyDescent="0.25">
      <c r="A220" s="12">
        <v>217</v>
      </c>
      <c r="B220" s="32" t="s">
        <v>196</v>
      </c>
      <c r="C220" s="12"/>
      <c r="D220" s="33">
        <v>126364.42</v>
      </c>
      <c r="E220" s="15"/>
      <c r="F220" s="16"/>
    </row>
    <row r="221" spans="1:6" ht="28.8" x14ac:dyDescent="0.25">
      <c r="A221" s="12">
        <v>218</v>
      </c>
      <c r="B221" s="32" t="s">
        <v>285</v>
      </c>
      <c r="C221" s="12"/>
      <c r="D221" s="33">
        <v>1958069.92</v>
      </c>
      <c r="E221" s="15"/>
      <c r="F221" s="16"/>
    </row>
    <row r="222" spans="1:6" ht="28.8" x14ac:dyDescent="0.25">
      <c r="A222" s="12">
        <v>219</v>
      </c>
      <c r="B222" s="32" t="s">
        <v>183</v>
      </c>
      <c r="C222" s="12"/>
      <c r="D222" s="33">
        <v>5204142.79</v>
      </c>
      <c r="E222" s="15"/>
      <c r="F222" s="16"/>
    </row>
    <row r="223" spans="1:6" ht="14.4" x14ac:dyDescent="0.25">
      <c r="A223" s="12">
        <v>220</v>
      </c>
      <c r="B223" s="32" t="s">
        <v>286</v>
      </c>
      <c r="C223" s="12"/>
      <c r="D223" s="33">
        <v>893187.38</v>
      </c>
      <c r="E223" s="15"/>
      <c r="F223" s="16"/>
    </row>
    <row r="224" spans="1:6" ht="14.4" x14ac:dyDescent="0.25">
      <c r="A224" s="12">
        <v>221</v>
      </c>
      <c r="B224" s="32" t="s">
        <v>191</v>
      </c>
      <c r="C224" s="12"/>
      <c r="D224" s="33">
        <v>2215993.62</v>
      </c>
      <c r="E224" s="15"/>
      <c r="F224" s="16"/>
    </row>
    <row r="225" spans="1:6" ht="28.8" x14ac:dyDescent="0.25">
      <c r="A225" s="12">
        <v>222</v>
      </c>
      <c r="B225" s="32" t="s">
        <v>287</v>
      </c>
      <c r="C225" s="12"/>
      <c r="D225" s="33">
        <v>24650.5</v>
      </c>
      <c r="E225" s="15"/>
      <c r="F225" s="16"/>
    </row>
    <row r="226" spans="1:6" ht="28.8" x14ac:dyDescent="0.25">
      <c r="A226" s="12">
        <v>223</v>
      </c>
      <c r="B226" s="32" t="s">
        <v>287</v>
      </c>
      <c r="C226" s="12"/>
      <c r="D226" s="33">
        <v>491072.7</v>
      </c>
      <c r="E226" s="15"/>
      <c r="F226" s="16"/>
    </row>
    <row r="227" spans="1:6" ht="14.4" x14ac:dyDescent="0.25">
      <c r="A227" s="12">
        <v>224</v>
      </c>
      <c r="B227" s="32" t="s">
        <v>188</v>
      </c>
      <c r="C227" s="12"/>
      <c r="D227" s="33">
        <v>396928.33</v>
      </c>
      <c r="E227" s="15"/>
      <c r="F227" s="16"/>
    </row>
    <row r="228" spans="1:6" ht="14.4" x14ac:dyDescent="0.25">
      <c r="A228" s="12">
        <v>225</v>
      </c>
      <c r="B228" s="32" t="s">
        <v>288</v>
      </c>
      <c r="C228" s="12"/>
      <c r="D228" s="33">
        <v>3707231.51</v>
      </c>
      <c r="E228" s="15"/>
      <c r="F228" s="16"/>
    </row>
    <row r="229" spans="1:6" ht="14.4" x14ac:dyDescent="0.25">
      <c r="A229" s="12">
        <v>226</v>
      </c>
      <c r="B229" s="32" t="s">
        <v>289</v>
      </c>
      <c r="C229" s="12"/>
      <c r="D229" s="33">
        <v>314822.43</v>
      </c>
      <c r="E229" s="15"/>
      <c r="F229" s="16"/>
    </row>
    <row r="230" spans="1:6" ht="14.4" x14ac:dyDescent="0.25">
      <c r="A230" s="12">
        <v>227</v>
      </c>
      <c r="B230" s="32" t="s">
        <v>290</v>
      </c>
      <c r="C230" s="12"/>
      <c r="D230" s="33">
        <v>1208214.44</v>
      </c>
      <c r="E230" s="15"/>
      <c r="F230" s="16"/>
    </row>
    <row r="231" spans="1:6" ht="14.4" x14ac:dyDescent="0.25">
      <c r="A231" s="12">
        <v>228</v>
      </c>
      <c r="B231" s="32" t="s">
        <v>291</v>
      </c>
      <c r="C231" s="12"/>
      <c r="D231" s="33">
        <v>214000</v>
      </c>
      <c r="E231" s="15"/>
      <c r="F231" s="16"/>
    </row>
    <row r="232" spans="1:6" ht="28.8" x14ac:dyDescent="0.25">
      <c r="A232" s="12">
        <v>229</v>
      </c>
      <c r="B232" s="32" t="s">
        <v>292</v>
      </c>
      <c r="C232" s="12"/>
      <c r="D232" s="33">
        <v>856972.41</v>
      </c>
      <c r="E232" s="15"/>
      <c r="F232" s="16"/>
    </row>
    <row r="233" spans="1:6" ht="14.4" x14ac:dyDescent="0.25">
      <c r="A233" s="12">
        <v>230</v>
      </c>
      <c r="B233" s="32" t="s">
        <v>293</v>
      </c>
      <c r="C233" s="12"/>
      <c r="D233" s="33">
        <v>1532833.08</v>
      </c>
      <c r="E233" s="15"/>
      <c r="F233" s="16"/>
    </row>
    <row r="234" spans="1:6" ht="14.4" x14ac:dyDescent="0.25">
      <c r="A234" s="12">
        <v>231</v>
      </c>
      <c r="B234" s="32" t="s">
        <v>294</v>
      </c>
      <c r="C234" s="12"/>
      <c r="D234" s="33">
        <v>1169480.5900000001</v>
      </c>
      <c r="E234" s="15"/>
      <c r="F234" s="16"/>
    </row>
    <row r="235" spans="1:6" ht="14.4" x14ac:dyDescent="0.25">
      <c r="A235" s="12">
        <v>232</v>
      </c>
      <c r="B235" s="32" t="s">
        <v>295</v>
      </c>
      <c r="C235" s="12"/>
      <c r="D235" s="33">
        <v>106514.05</v>
      </c>
      <c r="E235" s="15"/>
      <c r="F235" s="16"/>
    </row>
    <row r="236" spans="1:6" ht="43.2" x14ac:dyDescent="0.25">
      <c r="A236" s="12">
        <v>233</v>
      </c>
      <c r="B236" s="32" t="s">
        <v>296</v>
      </c>
      <c r="C236" s="12"/>
      <c r="D236" s="33">
        <v>450929.63</v>
      </c>
      <c r="E236" s="15"/>
      <c r="F236" s="16"/>
    </row>
    <row r="237" spans="1:6" ht="28.8" x14ac:dyDescent="0.25">
      <c r="A237" s="12">
        <v>234</v>
      </c>
      <c r="B237" s="32" t="s">
        <v>297</v>
      </c>
      <c r="C237" s="12"/>
      <c r="D237" s="33">
        <v>1617081.65</v>
      </c>
      <c r="E237" s="15"/>
      <c r="F237" s="16"/>
    </row>
    <row r="238" spans="1:6" ht="14.4" x14ac:dyDescent="0.25">
      <c r="A238" s="12">
        <v>235</v>
      </c>
      <c r="B238" s="32" t="s">
        <v>298</v>
      </c>
      <c r="C238" s="12"/>
      <c r="D238" s="33">
        <v>156225.67000000001</v>
      </c>
      <c r="E238" s="15"/>
      <c r="F238" s="16"/>
    </row>
    <row r="239" spans="1:6" ht="28.8" x14ac:dyDescent="0.25">
      <c r="A239" s="12">
        <v>236</v>
      </c>
      <c r="B239" s="32" t="s">
        <v>299</v>
      </c>
      <c r="C239" s="12"/>
      <c r="D239" s="33">
        <v>2919737.36</v>
      </c>
      <c r="E239" s="15"/>
      <c r="F239" s="16"/>
    </row>
    <row r="240" spans="1:6" ht="28.8" x14ac:dyDescent="0.25">
      <c r="A240" s="12">
        <v>237</v>
      </c>
      <c r="B240" s="32" t="s">
        <v>300</v>
      </c>
      <c r="C240" s="12"/>
      <c r="D240" s="33">
        <v>533908.99</v>
      </c>
      <c r="E240" s="15"/>
      <c r="F240" s="16"/>
    </row>
    <row r="241" spans="1:6" ht="28.8" x14ac:dyDescent="0.25">
      <c r="A241" s="12">
        <v>238</v>
      </c>
      <c r="B241" s="32" t="s">
        <v>301</v>
      </c>
      <c r="C241" s="12"/>
      <c r="D241" s="33">
        <v>1258267.25</v>
      </c>
      <c r="E241" s="15"/>
      <c r="F241" s="16"/>
    </row>
    <row r="242" spans="1:6" ht="28.8" x14ac:dyDescent="0.25">
      <c r="A242" s="12">
        <v>239</v>
      </c>
      <c r="B242" s="32" t="s">
        <v>302</v>
      </c>
      <c r="C242" s="12"/>
      <c r="D242" s="33">
        <v>565699.4</v>
      </c>
      <c r="E242" s="15"/>
      <c r="F242" s="16"/>
    </row>
    <row r="243" spans="1:6" ht="43.2" x14ac:dyDescent="0.25">
      <c r="A243" s="12">
        <v>240</v>
      </c>
      <c r="B243" s="32" t="s">
        <v>303</v>
      </c>
      <c r="C243" s="12"/>
      <c r="D243" s="33">
        <v>37490.49</v>
      </c>
      <c r="E243" s="15"/>
      <c r="F243" s="16"/>
    </row>
    <row r="244" spans="1:6" ht="43.2" x14ac:dyDescent="0.25">
      <c r="A244" s="12">
        <v>241</v>
      </c>
      <c r="B244" s="32" t="s">
        <v>304</v>
      </c>
      <c r="C244" s="12"/>
      <c r="D244" s="33">
        <v>103794.82</v>
      </c>
      <c r="E244" s="15"/>
      <c r="F244" s="16"/>
    </row>
    <row r="245" spans="1:6" ht="43.2" x14ac:dyDescent="0.25">
      <c r="A245" s="12">
        <v>242</v>
      </c>
      <c r="B245" s="32" t="s">
        <v>305</v>
      </c>
      <c r="C245" s="12"/>
      <c r="D245" s="33">
        <v>2645399.7400000002</v>
      </c>
      <c r="E245" s="15"/>
      <c r="F245" s="16"/>
    </row>
    <row r="246" spans="1:6" ht="14.4" x14ac:dyDescent="0.25">
      <c r="A246" s="12">
        <v>243</v>
      </c>
      <c r="B246" s="32" t="s">
        <v>306</v>
      </c>
      <c r="C246" s="12"/>
      <c r="D246" s="33">
        <v>1240225.3</v>
      </c>
      <c r="E246" s="15"/>
      <c r="F246" s="16"/>
    </row>
    <row r="247" spans="1:6" ht="57.6" x14ac:dyDescent="0.25">
      <c r="A247" s="12">
        <v>244</v>
      </c>
      <c r="B247" s="32" t="s">
        <v>307</v>
      </c>
      <c r="C247" s="12"/>
      <c r="D247" s="33">
        <v>64525.27</v>
      </c>
      <c r="E247" s="15"/>
      <c r="F247" s="16"/>
    </row>
    <row r="248" spans="1:6" ht="28.8" x14ac:dyDescent="0.25">
      <c r="A248" s="12">
        <v>245</v>
      </c>
      <c r="B248" s="32" t="s">
        <v>308</v>
      </c>
      <c r="C248" s="12"/>
      <c r="D248" s="33">
        <v>525895</v>
      </c>
      <c r="E248" s="15"/>
      <c r="F248" s="16"/>
    </row>
    <row r="249" spans="1:6" ht="28.8" x14ac:dyDescent="0.25">
      <c r="A249" s="12">
        <v>246</v>
      </c>
      <c r="B249" s="32" t="s">
        <v>309</v>
      </c>
      <c r="C249" s="12"/>
      <c r="D249" s="33">
        <v>3817926</v>
      </c>
      <c r="E249" s="15"/>
      <c r="F249" s="16"/>
    </row>
    <row r="250" spans="1:6" ht="28.8" x14ac:dyDescent="0.25">
      <c r="A250" s="12">
        <v>247</v>
      </c>
      <c r="B250" s="32" t="s">
        <v>310</v>
      </c>
      <c r="C250" s="12"/>
      <c r="D250" s="33">
        <v>8297481</v>
      </c>
      <c r="E250" s="15"/>
      <c r="F250" s="16"/>
    </row>
    <row r="251" spans="1:6" ht="28.8" x14ac:dyDescent="0.25">
      <c r="A251" s="12">
        <v>248</v>
      </c>
      <c r="B251" s="32" t="s">
        <v>311</v>
      </c>
      <c r="C251" s="12"/>
      <c r="D251" s="33">
        <v>322263.13</v>
      </c>
      <c r="E251" s="15"/>
      <c r="F251" s="16"/>
    </row>
    <row r="252" spans="1:6" ht="43.2" x14ac:dyDescent="0.25">
      <c r="A252" s="12">
        <v>249</v>
      </c>
      <c r="B252" s="32" t="s">
        <v>312</v>
      </c>
      <c r="C252" s="12"/>
      <c r="D252" s="33">
        <v>63525.62</v>
      </c>
      <c r="E252" s="15"/>
      <c r="F252" s="16"/>
    </row>
    <row r="253" spans="1:6" ht="57.6" x14ac:dyDescent="0.25">
      <c r="A253" s="12">
        <v>250</v>
      </c>
      <c r="B253" s="32" t="s">
        <v>313</v>
      </c>
      <c r="C253" s="12"/>
      <c r="D253" s="33">
        <v>82284.77</v>
      </c>
      <c r="E253" s="15"/>
      <c r="F253" s="16"/>
    </row>
    <row r="254" spans="1:6" ht="43.2" x14ac:dyDescent="0.25">
      <c r="A254" s="12">
        <v>251</v>
      </c>
      <c r="B254" s="32" t="s">
        <v>314</v>
      </c>
      <c r="C254" s="12"/>
      <c r="D254" s="33">
        <v>59780</v>
      </c>
      <c r="E254" s="15"/>
      <c r="F254" s="16"/>
    </row>
    <row r="255" spans="1:6" ht="43.2" x14ac:dyDescent="0.25">
      <c r="A255" s="12">
        <v>252</v>
      </c>
      <c r="B255" s="32" t="s">
        <v>315</v>
      </c>
      <c r="C255" s="12"/>
      <c r="D255" s="33">
        <v>18533.05</v>
      </c>
      <c r="E255" s="15"/>
      <c r="F255" s="16"/>
    </row>
    <row r="256" spans="1:6" ht="43.2" x14ac:dyDescent="0.25">
      <c r="A256" s="12">
        <v>253</v>
      </c>
      <c r="B256" s="32" t="s">
        <v>316</v>
      </c>
      <c r="C256" s="12"/>
      <c r="D256" s="33">
        <v>6841458.0800000001</v>
      </c>
      <c r="E256" s="15"/>
      <c r="F256" s="16"/>
    </row>
    <row r="257" spans="1:6" ht="43.2" x14ac:dyDescent="0.25">
      <c r="A257" s="12">
        <v>254</v>
      </c>
      <c r="B257" s="32" t="s">
        <v>317</v>
      </c>
      <c r="C257" s="12"/>
      <c r="D257" s="33">
        <v>468567.61</v>
      </c>
      <c r="E257" s="15"/>
      <c r="F257" s="16"/>
    </row>
    <row r="258" spans="1:6" ht="28.8" x14ac:dyDescent="0.25">
      <c r="A258" s="12">
        <v>255</v>
      </c>
      <c r="B258" s="32" t="s">
        <v>318</v>
      </c>
      <c r="C258" s="12"/>
      <c r="D258" s="33">
        <v>1214045.6499999999</v>
      </c>
      <c r="E258" s="15"/>
      <c r="F258" s="16"/>
    </row>
    <row r="259" spans="1:6" ht="43.2" x14ac:dyDescent="0.25">
      <c r="A259" s="12">
        <v>256</v>
      </c>
      <c r="B259" s="32" t="s">
        <v>319</v>
      </c>
      <c r="C259" s="12"/>
      <c r="D259" s="33">
        <v>78934</v>
      </c>
      <c r="E259" s="15"/>
      <c r="F259" s="16"/>
    </row>
    <row r="260" spans="1:6" ht="28.8" x14ac:dyDescent="0.25">
      <c r="A260" s="12">
        <v>257</v>
      </c>
      <c r="B260" s="32" t="s">
        <v>320</v>
      </c>
      <c r="C260" s="12"/>
      <c r="D260" s="33">
        <v>527399.98</v>
      </c>
      <c r="E260" s="15"/>
      <c r="F260" s="16"/>
    </row>
    <row r="261" spans="1:6" ht="28.8" x14ac:dyDescent="0.25">
      <c r="A261" s="12">
        <v>258</v>
      </c>
      <c r="B261" s="32" t="s">
        <v>321</v>
      </c>
      <c r="C261" s="12"/>
      <c r="D261" s="33">
        <v>952140.1</v>
      </c>
      <c r="E261" s="15"/>
      <c r="F261" s="16"/>
    </row>
    <row r="262" spans="1:6" ht="28.8" x14ac:dyDescent="0.25">
      <c r="A262" s="12">
        <v>259</v>
      </c>
      <c r="B262" s="32" t="s">
        <v>322</v>
      </c>
      <c r="C262" s="12"/>
      <c r="D262" s="33">
        <v>343868.52</v>
      </c>
      <c r="E262" s="15"/>
      <c r="F262" s="16"/>
    </row>
    <row r="263" spans="1:6" ht="57.6" x14ac:dyDescent="0.25">
      <c r="A263" s="12">
        <v>260</v>
      </c>
      <c r="B263" s="32" t="s">
        <v>323</v>
      </c>
      <c r="C263" s="12"/>
      <c r="D263" s="33">
        <v>1586143.64</v>
      </c>
      <c r="E263" s="15"/>
      <c r="F263" s="16"/>
    </row>
    <row r="264" spans="1:6" ht="43.2" x14ac:dyDescent="0.25">
      <c r="A264" s="12">
        <v>261</v>
      </c>
      <c r="B264" s="32" t="s">
        <v>324</v>
      </c>
      <c r="C264" s="12"/>
      <c r="D264" s="33">
        <v>363257.28</v>
      </c>
      <c r="E264" s="15"/>
      <c r="F264" s="16"/>
    </row>
    <row r="265" spans="1:6" ht="28.8" x14ac:dyDescent="0.25">
      <c r="A265" s="12">
        <v>262</v>
      </c>
      <c r="B265" s="32" t="s">
        <v>325</v>
      </c>
      <c r="C265" s="12"/>
      <c r="D265" s="33">
        <v>104276.67</v>
      </c>
      <c r="E265" s="15"/>
      <c r="F265" s="16"/>
    </row>
    <row r="266" spans="1:6" ht="43.2" x14ac:dyDescent="0.25">
      <c r="A266" s="12">
        <v>263</v>
      </c>
      <c r="B266" s="32" t="s">
        <v>326</v>
      </c>
      <c r="C266" s="12"/>
      <c r="D266" s="33">
        <v>153780.74</v>
      </c>
      <c r="E266" s="15"/>
      <c r="F266" s="16"/>
    </row>
    <row r="267" spans="1:6" ht="28.8" x14ac:dyDescent="0.25">
      <c r="A267" s="12">
        <v>264</v>
      </c>
      <c r="B267" s="32" t="s">
        <v>327</v>
      </c>
      <c r="C267" s="12"/>
      <c r="D267" s="33">
        <v>109017.35</v>
      </c>
      <c r="E267" s="15"/>
      <c r="F267" s="16"/>
    </row>
    <row r="268" spans="1:6" ht="43.2" x14ac:dyDescent="0.25">
      <c r="A268" s="12">
        <v>265</v>
      </c>
      <c r="B268" s="32" t="s">
        <v>328</v>
      </c>
      <c r="C268" s="12"/>
      <c r="D268" s="33">
        <v>123754.98</v>
      </c>
      <c r="E268" s="15"/>
      <c r="F268" s="16"/>
    </row>
    <row r="269" spans="1:6" ht="28.8" x14ac:dyDescent="0.25">
      <c r="A269" s="12">
        <v>266</v>
      </c>
      <c r="B269" s="32" t="s">
        <v>329</v>
      </c>
      <c r="C269" s="12"/>
      <c r="D269" s="33">
        <v>356817.03</v>
      </c>
      <c r="E269" s="15"/>
      <c r="F269" s="16"/>
    </row>
    <row r="270" spans="1:6" ht="43.2" x14ac:dyDescent="0.25">
      <c r="A270" s="12">
        <v>267</v>
      </c>
      <c r="B270" s="32" t="s">
        <v>330</v>
      </c>
      <c r="C270" s="12"/>
      <c r="D270" s="33">
        <v>185284.7</v>
      </c>
      <c r="E270" s="15"/>
      <c r="F270" s="16"/>
    </row>
    <row r="271" spans="1:6" ht="43.2" x14ac:dyDescent="0.25">
      <c r="A271" s="12">
        <v>268</v>
      </c>
      <c r="B271" s="32" t="s">
        <v>331</v>
      </c>
      <c r="C271" s="12"/>
      <c r="D271" s="33">
        <v>729939.16</v>
      </c>
      <c r="E271" s="15"/>
      <c r="F271" s="16"/>
    </row>
    <row r="272" spans="1:6" ht="14.4" x14ac:dyDescent="0.25">
      <c r="A272" s="12">
        <v>269</v>
      </c>
      <c r="B272" s="32" t="s">
        <v>332</v>
      </c>
      <c r="C272" s="12"/>
      <c r="D272" s="33">
        <v>443081.82</v>
      </c>
      <c r="E272" s="15"/>
      <c r="F272" s="16"/>
    </row>
    <row r="273" spans="1:6" ht="14.4" x14ac:dyDescent="0.25">
      <c r="A273" s="12">
        <v>270</v>
      </c>
      <c r="B273" s="32" t="s">
        <v>333</v>
      </c>
      <c r="C273" s="12"/>
      <c r="D273" s="33">
        <v>314684.5</v>
      </c>
      <c r="E273" s="15"/>
      <c r="F273" s="16"/>
    </row>
    <row r="274" spans="1:6" ht="14.4" x14ac:dyDescent="0.25">
      <c r="A274" s="12">
        <v>271</v>
      </c>
      <c r="B274" s="32" t="s">
        <v>334</v>
      </c>
      <c r="C274" s="12"/>
      <c r="D274" s="33">
        <v>430803.06</v>
      </c>
      <c r="E274" s="15"/>
      <c r="F274" s="16"/>
    </row>
    <row r="275" spans="1:6" ht="14.4" x14ac:dyDescent="0.25">
      <c r="A275" s="12">
        <v>272</v>
      </c>
      <c r="B275" s="32" t="s">
        <v>335</v>
      </c>
      <c r="C275" s="12"/>
      <c r="D275" s="33">
        <v>257770.77</v>
      </c>
      <c r="E275" s="15"/>
      <c r="F275" s="16"/>
    </row>
    <row r="276" spans="1:6" ht="14.4" x14ac:dyDescent="0.25">
      <c r="A276" s="12">
        <v>273</v>
      </c>
      <c r="B276" s="32" t="s">
        <v>336</v>
      </c>
      <c r="C276" s="12"/>
      <c r="D276" s="33">
        <v>585172.78</v>
      </c>
      <c r="E276" s="15"/>
      <c r="F276" s="16"/>
    </row>
    <row r="277" spans="1:6" ht="43.2" x14ac:dyDescent="0.25">
      <c r="A277" s="12">
        <v>274</v>
      </c>
      <c r="B277" s="32" t="s">
        <v>337</v>
      </c>
      <c r="C277" s="12"/>
      <c r="D277" s="33">
        <v>921767.93</v>
      </c>
      <c r="E277" s="15"/>
      <c r="F277" s="16"/>
    </row>
    <row r="278" spans="1:6" ht="14.4" x14ac:dyDescent="0.25">
      <c r="A278" s="12">
        <v>275</v>
      </c>
      <c r="B278" s="32" t="s">
        <v>338</v>
      </c>
      <c r="C278" s="12"/>
      <c r="D278" s="33">
        <v>940243.23</v>
      </c>
      <c r="E278" s="15"/>
      <c r="F278" s="16"/>
    </row>
    <row r="279" spans="1:6" ht="14.4" x14ac:dyDescent="0.25">
      <c r="A279" s="12">
        <v>276</v>
      </c>
      <c r="B279" s="32" t="s">
        <v>125</v>
      </c>
      <c r="C279" s="12"/>
      <c r="D279" s="33">
        <v>331869.02</v>
      </c>
      <c r="E279" s="15"/>
      <c r="F279" s="16"/>
    </row>
    <row r="280" spans="1:6" ht="28.8" x14ac:dyDescent="0.25">
      <c r="A280" s="12">
        <v>277</v>
      </c>
      <c r="B280" s="32" t="s">
        <v>339</v>
      </c>
      <c r="C280" s="12"/>
      <c r="D280" s="33">
        <v>97008.22</v>
      </c>
      <c r="E280" s="15"/>
      <c r="F280" s="16"/>
    </row>
    <row r="281" spans="1:6" ht="14.4" x14ac:dyDescent="0.25">
      <c r="A281" s="12">
        <v>278</v>
      </c>
      <c r="B281" s="32" t="s">
        <v>282</v>
      </c>
      <c r="C281" s="12"/>
      <c r="D281" s="33">
        <v>6110420.5899999999</v>
      </c>
      <c r="E281" s="15"/>
      <c r="F281" s="16"/>
    </row>
    <row r="282" spans="1:6" ht="28.8" x14ac:dyDescent="0.25">
      <c r="A282" s="12">
        <v>279</v>
      </c>
      <c r="B282" s="32" t="s">
        <v>340</v>
      </c>
      <c r="C282" s="12"/>
      <c r="D282" s="33">
        <v>671698.72</v>
      </c>
      <c r="E282" s="15"/>
      <c r="F282" s="16"/>
    </row>
    <row r="283" spans="1:6" ht="28.8" x14ac:dyDescent="0.25">
      <c r="A283" s="12">
        <v>280</v>
      </c>
      <c r="B283" s="32" t="s">
        <v>341</v>
      </c>
      <c r="C283" s="12"/>
      <c r="D283" s="33">
        <v>2587745.79</v>
      </c>
      <c r="E283" s="15"/>
      <c r="F283" s="16"/>
    </row>
    <row r="284" spans="1:6" ht="28.8" x14ac:dyDescent="0.25">
      <c r="A284" s="12">
        <v>281</v>
      </c>
      <c r="B284" s="32" t="s">
        <v>342</v>
      </c>
      <c r="C284" s="12"/>
      <c r="D284" s="33">
        <v>3338980.45</v>
      </c>
      <c r="E284" s="15"/>
      <c r="F284" s="16"/>
    </row>
    <row r="285" spans="1:6" ht="43.2" x14ac:dyDescent="0.25">
      <c r="A285" s="12">
        <v>282</v>
      </c>
      <c r="B285" s="32" t="s">
        <v>343</v>
      </c>
      <c r="C285" s="12"/>
      <c r="D285" s="33">
        <v>205956.36</v>
      </c>
      <c r="E285" s="15"/>
      <c r="F285" s="16"/>
    </row>
    <row r="286" spans="1:6" ht="28.8" x14ac:dyDescent="0.25">
      <c r="A286" s="12">
        <v>283</v>
      </c>
      <c r="B286" s="32" t="s">
        <v>344</v>
      </c>
      <c r="C286" s="12"/>
      <c r="D286" s="33">
        <v>778191.44</v>
      </c>
      <c r="E286" s="15"/>
      <c r="F286" s="16"/>
    </row>
    <row r="287" spans="1:6" ht="43.2" x14ac:dyDescent="0.25">
      <c r="A287" s="12">
        <v>284</v>
      </c>
      <c r="B287" s="32" t="s">
        <v>345</v>
      </c>
      <c r="C287" s="12"/>
      <c r="D287" s="33">
        <v>252996.98</v>
      </c>
      <c r="E287" s="15"/>
      <c r="F287" s="16"/>
    </row>
    <row r="288" spans="1:6" ht="43.2" x14ac:dyDescent="0.25">
      <c r="A288" s="12">
        <v>285</v>
      </c>
      <c r="B288" s="32" t="s">
        <v>346</v>
      </c>
      <c r="C288" s="12"/>
      <c r="D288" s="33">
        <v>110545.37</v>
      </c>
      <c r="E288" s="15"/>
      <c r="F288" s="16"/>
    </row>
    <row r="289" spans="1:6" ht="28.8" x14ac:dyDescent="0.25">
      <c r="A289" s="12">
        <v>286</v>
      </c>
      <c r="B289" s="32" t="s">
        <v>347</v>
      </c>
      <c r="C289" s="12"/>
      <c r="D289" s="33">
        <v>6148.98</v>
      </c>
      <c r="E289" s="15"/>
      <c r="F289" s="16"/>
    </row>
    <row r="290" spans="1:6" ht="43.2" x14ac:dyDescent="0.25">
      <c r="A290" s="12">
        <v>287</v>
      </c>
      <c r="B290" s="32" t="s">
        <v>348</v>
      </c>
      <c r="C290" s="12"/>
      <c r="D290" s="33">
        <v>42974.73</v>
      </c>
      <c r="E290" s="15"/>
      <c r="F290" s="16"/>
    </row>
    <row r="291" spans="1:6" ht="14.4" x14ac:dyDescent="0.25">
      <c r="A291" s="12">
        <v>288</v>
      </c>
      <c r="B291" s="32" t="s">
        <v>349</v>
      </c>
      <c r="C291" s="12"/>
      <c r="D291" s="33">
        <v>1049352.6200000001</v>
      </c>
      <c r="E291" s="15"/>
      <c r="F291" s="16"/>
    </row>
    <row r="292" spans="1:6" ht="43.2" x14ac:dyDescent="0.25">
      <c r="A292" s="12">
        <v>289</v>
      </c>
      <c r="B292" s="32" t="s">
        <v>350</v>
      </c>
      <c r="C292" s="12"/>
      <c r="D292" s="33">
        <v>160000</v>
      </c>
      <c r="E292" s="15"/>
      <c r="F292" s="16"/>
    </row>
    <row r="293" spans="1:6" ht="14.4" x14ac:dyDescent="0.25">
      <c r="A293" s="12">
        <v>290</v>
      </c>
      <c r="B293" s="32" t="s">
        <v>351</v>
      </c>
      <c r="C293" s="12"/>
      <c r="D293" s="33">
        <v>294971.34000000003</v>
      </c>
      <c r="E293" s="15"/>
      <c r="F293" s="16"/>
    </row>
    <row r="294" spans="1:6" ht="43.2" x14ac:dyDescent="0.25">
      <c r="A294" s="12">
        <v>291</v>
      </c>
      <c r="B294" s="32" t="s">
        <v>352</v>
      </c>
      <c r="C294" s="12"/>
      <c r="D294" s="33">
        <v>397174.86</v>
      </c>
      <c r="E294" s="15"/>
      <c r="F294" s="16"/>
    </row>
    <row r="295" spans="1:6" ht="14.4" customHeight="1" x14ac:dyDescent="0.25">
      <c r="A295" s="12">
        <v>292</v>
      </c>
      <c r="B295" s="32" t="s">
        <v>353</v>
      </c>
      <c r="C295" s="12"/>
      <c r="D295" s="33">
        <v>685112.16</v>
      </c>
      <c r="E295" s="15"/>
      <c r="F295" s="16"/>
    </row>
    <row r="296" spans="1:6" ht="14.4" customHeight="1" x14ac:dyDescent="0.25">
      <c r="A296" s="12">
        <v>293</v>
      </c>
      <c r="B296" s="32" t="s">
        <v>354</v>
      </c>
      <c r="C296" s="12"/>
      <c r="D296" s="33">
        <v>1548052.78</v>
      </c>
      <c r="E296" s="15"/>
      <c r="F296" s="16"/>
    </row>
    <row r="297" spans="1:6" ht="14.4" customHeight="1" x14ac:dyDescent="0.25">
      <c r="A297" s="12">
        <v>294</v>
      </c>
      <c r="B297" s="32" t="s">
        <v>355</v>
      </c>
      <c r="C297" s="12"/>
      <c r="D297" s="33">
        <v>39680.36</v>
      </c>
      <c r="E297" s="15"/>
      <c r="F297" s="16"/>
    </row>
    <row r="298" spans="1:6" ht="14.4" customHeight="1" x14ac:dyDescent="0.25">
      <c r="A298" s="12">
        <v>295</v>
      </c>
      <c r="B298" s="32" t="s">
        <v>356</v>
      </c>
      <c r="C298" s="12"/>
      <c r="D298" s="33">
        <v>2039682.27</v>
      </c>
      <c r="E298" s="15"/>
      <c r="F298" s="16"/>
    </row>
    <row r="299" spans="1:6" ht="14.4" customHeight="1" x14ac:dyDescent="0.25">
      <c r="A299" s="12">
        <v>296</v>
      </c>
      <c r="B299" s="32" t="s">
        <v>357</v>
      </c>
      <c r="C299" s="12"/>
      <c r="D299" s="33">
        <v>3844432.63</v>
      </c>
      <c r="E299" s="15"/>
      <c r="F299" s="16"/>
    </row>
    <row r="300" spans="1:6" ht="14.4" customHeight="1" x14ac:dyDescent="0.25">
      <c r="A300" s="12">
        <v>297</v>
      </c>
      <c r="B300" s="32" t="s">
        <v>358</v>
      </c>
      <c r="C300" s="12"/>
      <c r="D300" s="33">
        <v>149788.60999999999</v>
      </c>
      <c r="E300" s="15"/>
      <c r="F300" s="16"/>
    </row>
    <row r="301" spans="1:6" ht="14.4" customHeight="1" x14ac:dyDescent="0.25">
      <c r="A301" s="12">
        <v>298</v>
      </c>
      <c r="B301" s="32" t="s">
        <v>359</v>
      </c>
      <c r="C301" s="12"/>
      <c r="D301" s="33">
        <v>31285.93</v>
      </c>
      <c r="E301" s="15"/>
      <c r="F301" s="16"/>
    </row>
    <row r="302" spans="1:6" ht="14.4" customHeight="1" x14ac:dyDescent="0.25">
      <c r="A302" s="12">
        <v>299</v>
      </c>
      <c r="B302" s="32" t="s">
        <v>360</v>
      </c>
      <c r="C302" s="12"/>
      <c r="D302" s="33">
        <v>144149.5</v>
      </c>
      <c r="E302" s="15"/>
      <c r="F302" s="16"/>
    </row>
    <row r="303" spans="1:6" ht="14.4" customHeight="1" x14ac:dyDescent="0.25">
      <c r="A303" s="12">
        <v>300</v>
      </c>
      <c r="B303" s="32" t="s">
        <v>361</v>
      </c>
      <c r="C303" s="12"/>
      <c r="D303" s="33">
        <v>64759.5</v>
      </c>
      <c r="E303" s="15"/>
      <c r="F303" s="16"/>
    </row>
    <row r="304" spans="1:6" ht="14.4" customHeight="1" x14ac:dyDescent="0.25">
      <c r="A304" s="12">
        <v>301</v>
      </c>
      <c r="B304" s="32" t="s">
        <v>362</v>
      </c>
      <c r="C304" s="12"/>
      <c r="D304" s="33">
        <v>882011.41</v>
      </c>
      <c r="E304" s="15"/>
      <c r="F304" s="16"/>
    </row>
    <row r="305" spans="1:6" ht="14.4" customHeight="1" x14ac:dyDescent="0.25">
      <c r="A305" s="12">
        <v>302</v>
      </c>
      <c r="B305" s="32" t="s">
        <v>362</v>
      </c>
      <c r="C305" s="12"/>
      <c r="D305" s="33">
        <v>2519192.2200000002</v>
      </c>
      <c r="E305" s="15"/>
      <c r="F305" s="16"/>
    </row>
    <row r="306" spans="1:6" ht="14.4" customHeight="1" x14ac:dyDescent="0.25">
      <c r="A306" s="12">
        <v>303</v>
      </c>
      <c r="B306" s="32" t="s">
        <v>363</v>
      </c>
      <c r="C306" s="12"/>
      <c r="D306" s="33">
        <v>168795.94</v>
      </c>
      <c r="E306" s="15"/>
      <c r="F306" s="16"/>
    </row>
    <row r="307" spans="1:6" ht="14.4" customHeight="1" x14ac:dyDescent="0.25">
      <c r="A307" s="12">
        <v>304</v>
      </c>
      <c r="B307" s="32" t="s">
        <v>364</v>
      </c>
      <c r="C307" s="12"/>
      <c r="D307" s="33">
        <v>476272.54</v>
      </c>
      <c r="E307" s="15"/>
      <c r="F307" s="16"/>
    </row>
    <row r="308" spans="1:6" ht="14.4" customHeight="1" x14ac:dyDescent="0.25">
      <c r="A308" s="12">
        <v>305</v>
      </c>
      <c r="B308" s="32" t="s">
        <v>365</v>
      </c>
      <c r="C308" s="12"/>
      <c r="D308" s="33">
        <v>206565.42</v>
      </c>
      <c r="E308" s="15"/>
      <c r="F308" s="16"/>
    </row>
    <row r="309" spans="1:6" ht="14.4" customHeight="1" x14ac:dyDescent="0.25">
      <c r="A309" s="12">
        <v>306</v>
      </c>
      <c r="B309" s="32" t="s">
        <v>366</v>
      </c>
      <c r="C309" s="12"/>
      <c r="D309" s="33">
        <v>6062279.6900000004</v>
      </c>
      <c r="E309" s="15"/>
      <c r="F309" s="16"/>
    </row>
    <row r="310" spans="1:6" ht="14.4" customHeight="1" x14ac:dyDescent="0.25">
      <c r="A310" s="12">
        <v>307</v>
      </c>
      <c r="B310" s="32" t="s">
        <v>367</v>
      </c>
      <c r="C310" s="12"/>
      <c r="D310" s="33">
        <v>350000</v>
      </c>
      <c r="E310" s="15"/>
      <c r="F310" s="16"/>
    </row>
    <row r="311" spans="1:6" ht="14.4" customHeight="1" x14ac:dyDescent="0.25">
      <c r="A311" s="12">
        <v>308</v>
      </c>
      <c r="B311" s="32" t="s">
        <v>368</v>
      </c>
      <c r="C311" s="12"/>
      <c r="D311" s="33">
        <v>8705.58</v>
      </c>
      <c r="E311" s="15"/>
      <c r="F311" s="16"/>
    </row>
    <row r="312" spans="1:6" ht="14.4" customHeight="1" x14ac:dyDescent="0.25">
      <c r="A312" s="12">
        <v>309</v>
      </c>
      <c r="B312" s="32" t="s">
        <v>369</v>
      </c>
      <c r="C312" s="12"/>
      <c r="D312" s="33">
        <v>84072.88</v>
      </c>
      <c r="E312" s="15"/>
      <c r="F312" s="16"/>
    </row>
    <row r="313" spans="1:6" ht="14.4" customHeight="1" x14ac:dyDescent="0.25">
      <c r="A313" s="12">
        <v>310</v>
      </c>
      <c r="B313" s="32" t="s">
        <v>370</v>
      </c>
      <c r="C313" s="12"/>
      <c r="D313" s="33">
        <v>81219.240000000005</v>
      </c>
      <c r="E313" s="15"/>
      <c r="F313" s="16"/>
    </row>
    <row r="314" spans="1:6" ht="14.4" customHeight="1" x14ac:dyDescent="0.25">
      <c r="A314" s="12">
        <v>311</v>
      </c>
      <c r="B314" s="32" t="s">
        <v>371</v>
      </c>
      <c r="C314" s="12"/>
      <c r="D314" s="33">
        <v>595520.27</v>
      </c>
      <c r="E314" s="15"/>
      <c r="F314" s="16"/>
    </row>
    <row r="315" spans="1:6" ht="14.4" customHeight="1" x14ac:dyDescent="0.25">
      <c r="A315" s="12">
        <v>312</v>
      </c>
      <c r="B315" s="32" t="s">
        <v>372</v>
      </c>
      <c r="C315" s="12"/>
      <c r="D315" s="33">
        <v>15085</v>
      </c>
      <c r="E315" s="15"/>
      <c r="F315" s="16"/>
    </row>
    <row r="316" spans="1:6" ht="14.4" customHeight="1" x14ac:dyDescent="0.25">
      <c r="A316" s="12">
        <v>313</v>
      </c>
      <c r="B316" s="32" t="s">
        <v>373</v>
      </c>
      <c r="C316" s="12"/>
      <c r="D316" s="33">
        <v>486380.33</v>
      </c>
      <c r="E316" s="15"/>
      <c r="F316" s="16"/>
    </row>
    <row r="317" spans="1:6" ht="14.4" customHeight="1" x14ac:dyDescent="0.25">
      <c r="A317" s="12">
        <v>314</v>
      </c>
      <c r="B317" s="32" t="s">
        <v>374</v>
      </c>
      <c r="C317" s="12"/>
      <c r="D317" s="33">
        <v>16165.8</v>
      </c>
      <c r="E317" s="15"/>
      <c r="F317" s="16"/>
    </row>
    <row r="318" spans="1:6" ht="14.4" customHeight="1" x14ac:dyDescent="0.25">
      <c r="A318" s="12">
        <v>315</v>
      </c>
      <c r="B318" s="32" t="s">
        <v>375</v>
      </c>
      <c r="C318" s="12"/>
      <c r="D318" s="33">
        <v>5665694.5899999999</v>
      </c>
      <c r="E318" s="15"/>
      <c r="F318" s="16"/>
    </row>
    <row r="319" spans="1:6" ht="14.4" customHeight="1" x14ac:dyDescent="0.25">
      <c r="A319" s="12">
        <v>316</v>
      </c>
      <c r="B319" s="32" t="s">
        <v>376</v>
      </c>
      <c r="C319" s="12"/>
      <c r="D319" s="33">
        <v>390042.12</v>
      </c>
      <c r="E319" s="15"/>
      <c r="F319" s="16"/>
    </row>
    <row r="320" spans="1:6" ht="14.4" customHeight="1" x14ac:dyDescent="0.25">
      <c r="A320" s="12">
        <v>317</v>
      </c>
      <c r="B320" s="32" t="s">
        <v>377</v>
      </c>
      <c r="C320" s="12"/>
      <c r="D320" s="33">
        <v>593910.34</v>
      </c>
      <c r="E320" s="15"/>
      <c r="F320" s="16"/>
    </row>
    <row r="321" spans="1:6" ht="14.4" customHeight="1" x14ac:dyDescent="0.25">
      <c r="A321" s="12">
        <v>318</v>
      </c>
      <c r="B321" s="32" t="s">
        <v>378</v>
      </c>
      <c r="C321" s="12"/>
      <c r="D321" s="33">
        <v>323183.73</v>
      </c>
      <c r="E321" s="15"/>
      <c r="F321" s="16"/>
    </row>
    <row r="322" spans="1:6" ht="14.4" customHeight="1" x14ac:dyDescent="0.25">
      <c r="A322" s="12">
        <v>319</v>
      </c>
      <c r="B322" s="32" t="s">
        <v>379</v>
      </c>
      <c r="C322" s="12"/>
      <c r="D322" s="33">
        <v>226465.92000000001</v>
      </c>
      <c r="E322" s="15"/>
      <c r="F322" s="16"/>
    </row>
    <row r="323" spans="1:6" ht="14.4" customHeight="1" x14ac:dyDescent="0.25">
      <c r="A323" s="12">
        <v>320</v>
      </c>
      <c r="B323" s="32" t="s">
        <v>380</v>
      </c>
      <c r="C323" s="12"/>
      <c r="D323" s="33">
        <v>7284861.0800000001</v>
      </c>
      <c r="E323" s="15"/>
      <c r="F323" s="16"/>
    </row>
    <row r="324" spans="1:6" ht="14.4" customHeight="1" x14ac:dyDescent="0.25">
      <c r="A324" s="12">
        <v>321</v>
      </c>
      <c r="B324" s="32" t="s">
        <v>381</v>
      </c>
      <c r="C324" s="12"/>
      <c r="D324" s="33">
        <v>251877.52</v>
      </c>
      <c r="E324" s="15"/>
      <c r="F324" s="16"/>
    </row>
    <row r="325" spans="1:6" ht="14.4" customHeight="1" x14ac:dyDescent="0.25">
      <c r="A325" s="12">
        <v>322</v>
      </c>
      <c r="B325" s="32" t="s">
        <v>382</v>
      </c>
      <c r="C325" s="12"/>
      <c r="D325" s="33">
        <v>673254.9</v>
      </c>
      <c r="E325" s="15"/>
      <c r="F325" s="16"/>
    </row>
    <row r="326" spans="1:6" ht="14.4" customHeight="1" x14ac:dyDescent="0.25">
      <c r="A326" s="12">
        <v>323</v>
      </c>
      <c r="B326" s="32" t="s">
        <v>383</v>
      </c>
      <c r="C326" s="12"/>
      <c r="D326" s="33">
        <v>607035.88</v>
      </c>
      <c r="E326" s="15"/>
      <c r="F326" s="16"/>
    </row>
    <row r="327" spans="1:6" ht="14.4" customHeight="1" x14ac:dyDescent="0.25">
      <c r="A327" s="12">
        <v>324</v>
      </c>
      <c r="B327" s="32" t="s">
        <v>384</v>
      </c>
      <c r="C327" s="12"/>
      <c r="D327" s="33">
        <v>82037.899999999994</v>
      </c>
      <c r="E327" s="15"/>
      <c r="F327" s="16"/>
    </row>
    <row r="328" spans="1:6" ht="14.4" customHeight="1" x14ac:dyDescent="0.25">
      <c r="A328" s="12">
        <v>325</v>
      </c>
      <c r="B328" s="32" t="s">
        <v>385</v>
      </c>
      <c r="C328" s="12"/>
      <c r="D328" s="33">
        <v>304020.39</v>
      </c>
      <c r="E328" s="15"/>
      <c r="F328" s="16"/>
    </row>
    <row r="329" spans="1:6" ht="14.4" customHeight="1" x14ac:dyDescent="0.25">
      <c r="A329" s="12">
        <v>326</v>
      </c>
      <c r="B329" s="32" t="s">
        <v>386</v>
      </c>
      <c r="C329" s="12"/>
      <c r="D329" s="33">
        <v>85828.47</v>
      </c>
      <c r="E329" s="15"/>
      <c r="F329" s="16"/>
    </row>
    <row r="330" spans="1:6" ht="14.4" customHeight="1" x14ac:dyDescent="0.25">
      <c r="A330" s="12">
        <v>327</v>
      </c>
      <c r="B330" s="32" t="s">
        <v>387</v>
      </c>
      <c r="C330" s="12"/>
      <c r="D330" s="33">
        <v>625559.47</v>
      </c>
      <c r="E330" s="15"/>
      <c r="F330" s="16"/>
    </row>
    <row r="331" spans="1:6" ht="14.4" customHeight="1" x14ac:dyDescent="0.25">
      <c r="A331" s="12">
        <v>328</v>
      </c>
      <c r="B331" s="32" t="s">
        <v>280</v>
      </c>
      <c r="C331" s="12"/>
      <c r="D331" s="33">
        <v>60482.27</v>
      </c>
      <c r="E331" s="15"/>
      <c r="F331" s="16"/>
    </row>
    <row r="332" spans="1:6" ht="14.4" customHeight="1" x14ac:dyDescent="0.25">
      <c r="A332" s="12">
        <v>329</v>
      </c>
      <c r="B332" s="32" t="s">
        <v>388</v>
      </c>
      <c r="C332" s="12"/>
      <c r="D332" s="33">
        <v>19145.77</v>
      </c>
      <c r="E332" s="15"/>
      <c r="F332" s="16"/>
    </row>
    <row r="333" spans="1:6" ht="14.4" customHeight="1" x14ac:dyDescent="0.25">
      <c r="A333" s="12">
        <v>330</v>
      </c>
      <c r="B333" s="32" t="s">
        <v>389</v>
      </c>
      <c r="C333" s="12"/>
      <c r="D333" s="33">
        <v>134444.94</v>
      </c>
      <c r="E333" s="15"/>
      <c r="F333" s="16"/>
    </row>
    <row r="334" spans="1:6" ht="14.4" customHeight="1" x14ac:dyDescent="0.25">
      <c r="A334" s="12">
        <v>331</v>
      </c>
      <c r="B334" s="32" t="s">
        <v>390</v>
      </c>
      <c r="C334" s="12"/>
      <c r="D334" s="33">
        <v>575936.57999999996</v>
      </c>
      <c r="E334" s="15"/>
      <c r="F334" s="16"/>
    </row>
    <row r="335" spans="1:6" ht="14.4" customHeight="1" x14ac:dyDescent="0.25">
      <c r="A335" s="12">
        <v>332</v>
      </c>
      <c r="B335" s="32" t="s">
        <v>391</v>
      </c>
      <c r="C335" s="12"/>
      <c r="D335" s="33">
        <v>248395.98</v>
      </c>
      <c r="E335" s="15"/>
      <c r="F335" s="16"/>
    </row>
    <row r="336" spans="1:6" ht="14.4" customHeight="1" x14ac:dyDescent="0.25">
      <c r="A336" s="12">
        <v>333</v>
      </c>
      <c r="B336" s="32" t="s">
        <v>392</v>
      </c>
      <c r="C336" s="12"/>
      <c r="D336" s="33">
        <v>267149.15999999997</v>
      </c>
      <c r="E336" s="15"/>
      <c r="F336" s="16"/>
    </row>
    <row r="337" spans="1:6" ht="14.4" customHeight="1" x14ac:dyDescent="0.25">
      <c r="A337" s="12">
        <v>334</v>
      </c>
      <c r="B337" s="32" t="s">
        <v>393</v>
      </c>
      <c r="C337" s="12"/>
      <c r="D337" s="33">
        <v>32280.07</v>
      </c>
      <c r="E337" s="15"/>
      <c r="F337" s="16"/>
    </row>
    <row r="338" spans="1:6" ht="14.4" customHeight="1" x14ac:dyDescent="0.25">
      <c r="A338" s="12">
        <v>335</v>
      </c>
      <c r="B338" s="32" t="s">
        <v>394</v>
      </c>
      <c r="C338" s="12"/>
      <c r="D338" s="33">
        <v>52673.88</v>
      </c>
      <c r="E338" s="15"/>
      <c r="F338" s="16"/>
    </row>
    <row r="339" spans="1:6" ht="14.4" customHeight="1" x14ac:dyDescent="0.25">
      <c r="A339" s="12">
        <v>336</v>
      </c>
      <c r="B339" s="32" t="s">
        <v>395</v>
      </c>
      <c r="C339" s="12"/>
      <c r="D339" s="33">
        <v>89139.15</v>
      </c>
      <c r="E339" s="15"/>
      <c r="F339" s="16"/>
    </row>
    <row r="340" spans="1:6" ht="14.4" customHeight="1" x14ac:dyDescent="0.25">
      <c r="A340" s="12">
        <v>337</v>
      </c>
      <c r="B340" s="32" t="s">
        <v>396</v>
      </c>
      <c r="C340" s="12"/>
      <c r="D340" s="33">
        <v>294954.61</v>
      </c>
      <c r="E340" s="15"/>
      <c r="F340" s="16"/>
    </row>
    <row r="341" spans="1:6" ht="14.4" customHeight="1" x14ac:dyDescent="0.25">
      <c r="A341" s="12">
        <v>338</v>
      </c>
      <c r="B341" s="32" t="s">
        <v>397</v>
      </c>
      <c r="C341" s="12"/>
      <c r="D341" s="33">
        <v>801786.79</v>
      </c>
      <c r="E341" s="15"/>
      <c r="F341" s="16"/>
    </row>
    <row r="342" spans="1:6" ht="14.4" customHeight="1" x14ac:dyDescent="0.25">
      <c r="A342" s="12">
        <v>339</v>
      </c>
      <c r="B342" s="32" t="s">
        <v>398</v>
      </c>
      <c r="C342" s="12"/>
      <c r="D342" s="33">
        <v>27724.45</v>
      </c>
      <c r="E342" s="15"/>
      <c r="F342" s="16"/>
    </row>
    <row r="343" spans="1:6" ht="14.4" customHeight="1" x14ac:dyDescent="0.25">
      <c r="A343" s="12">
        <v>340</v>
      </c>
      <c r="B343" s="32" t="s">
        <v>399</v>
      </c>
      <c r="C343" s="12"/>
      <c r="D343" s="33">
        <v>621580.67000000004</v>
      </c>
      <c r="E343" s="15"/>
      <c r="F343" s="16"/>
    </row>
    <row r="344" spans="1:6" ht="14.4" customHeight="1" x14ac:dyDescent="0.25">
      <c r="A344" s="12">
        <v>341</v>
      </c>
      <c r="B344" s="32" t="s">
        <v>400</v>
      </c>
      <c r="C344" s="12"/>
      <c r="D344" s="33">
        <v>636402.12</v>
      </c>
      <c r="E344" s="15"/>
      <c r="F344" s="16"/>
    </row>
    <row r="345" spans="1:6" ht="14.4" customHeight="1" x14ac:dyDescent="0.25">
      <c r="A345" s="12">
        <v>342</v>
      </c>
      <c r="B345" s="32" t="s">
        <v>401</v>
      </c>
      <c r="C345" s="12"/>
      <c r="D345" s="33">
        <v>1743005.65</v>
      </c>
      <c r="E345" s="15"/>
      <c r="F345" s="16"/>
    </row>
    <row r="346" spans="1:6" ht="14.4" customHeight="1" x14ac:dyDescent="0.25">
      <c r="A346" s="12">
        <v>343</v>
      </c>
      <c r="B346" s="32" t="s">
        <v>402</v>
      </c>
      <c r="C346" s="12"/>
      <c r="D346" s="33">
        <v>719939.26</v>
      </c>
      <c r="E346" s="15"/>
      <c r="F346" s="16"/>
    </row>
    <row r="347" spans="1:6" ht="14.4" customHeight="1" x14ac:dyDescent="0.25">
      <c r="A347" s="12">
        <v>344</v>
      </c>
      <c r="B347" s="32" t="s">
        <v>403</v>
      </c>
      <c r="C347" s="12"/>
      <c r="D347" s="33">
        <v>371681.89</v>
      </c>
      <c r="E347" s="15"/>
      <c r="F347" s="16"/>
    </row>
    <row r="348" spans="1:6" ht="14.4" customHeight="1" x14ac:dyDescent="0.25">
      <c r="A348" s="12">
        <v>345</v>
      </c>
      <c r="B348" s="32" t="s">
        <v>404</v>
      </c>
      <c r="C348" s="12"/>
      <c r="D348" s="33">
        <v>169246.73</v>
      </c>
      <c r="E348" s="15"/>
      <c r="F348" s="16"/>
    </row>
    <row r="349" spans="1:6" ht="14.4" customHeight="1" x14ac:dyDescent="0.25">
      <c r="A349" s="12">
        <v>346</v>
      </c>
      <c r="B349" s="32" t="s">
        <v>405</v>
      </c>
      <c r="C349" s="12"/>
      <c r="D349" s="33">
        <v>7638740.2800000003</v>
      </c>
      <c r="E349" s="15"/>
      <c r="F349" s="16"/>
    </row>
    <row r="350" spans="1:6" ht="14.4" customHeight="1" x14ac:dyDescent="0.25">
      <c r="A350" s="12">
        <v>347</v>
      </c>
      <c r="B350" s="32" t="s">
        <v>406</v>
      </c>
      <c r="C350" s="12"/>
      <c r="D350" s="33">
        <v>6755901.9500000002</v>
      </c>
      <c r="E350" s="15"/>
      <c r="F350" s="16"/>
    </row>
    <row r="351" spans="1:6" ht="14.4" customHeight="1" x14ac:dyDescent="0.25">
      <c r="A351" s="12">
        <v>348</v>
      </c>
      <c r="B351" s="32" t="s">
        <v>407</v>
      </c>
      <c r="C351" s="12"/>
      <c r="D351" s="33">
        <v>1097582.6200000001</v>
      </c>
      <c r="E351" s="15"/>
      <c r="F351" s="16"/>
    </row>
    <row r="352" spans="1:6" ht="14.4" customHeight="1" x14ac:dyDescent="0.25">
      <c r="A352" s="12">
        <v>349</v>
      </c>
      <c r="B352" s="32" t="s">
        <v>408</v>
      </c>
      <c r="C352" s="12"/>
      <c r="D352" s="33">
        <v>2776191.03</v>
      </c>
      <c r="E352" s="15"/>
      <c r="F352" s="16"/>
    </row>
    <row r="353" spans="1:6" ht="14.4" customHeight="1" x14ac:dyDescent="0.25">
      <c r="A353" s="12">
        <v>350</v>
      </c>
      <c r="B353" s="32" t="s">
        <v>409</v>
      </c>
      <c r="C353" s="12"/>
      <c r="D353" s="33">
        <v>197783.93</v>
      </c>
      <c r="E353" s="15"/>
      <c r="F353" s="16"/>
    </row>
    <row r="354" spans="1:6" ht="14.4" customHeight="1" x14ac:dyDescent="0.25">
      <c r="A354" s="12">
        <v>351</v>
      </c>
      <c r="B354" s="32" t="s">
        <v>410</v>
      </c>
      <c r="C354" s="12"/>
      <c r="D354" s="33">
        <v>492096</v>
      </c>
      <c r="E354" s="15"/>
      <c r="F354" s="16"/>
    </row>
    <row r="355" spans="1:6" ht="14.4" customHeight="1" x14ac:dyDescent="0.25">
      <c r="A355" s="12">
        <v>352</v>
      </c>
      <c r="B355" s="32" t="s">
        <v>411</v>
      </c>
      <c r="C355" s="12"/>
      <c r="D355" s="33">
        <v>376895.64</v>
      </c>
      <c r="E355" s="15"/>
      <c r="F355" s="16"/>
    </row>
    <row r="356" spans="1:6" ht="14.4" customHeight="1" x14ac:dyDescent="0.25">
      <c r="A356" s="12">
        <v>353</v>
      </c>
      <c r="B356" s="32" t="s">
        <v>412</v>
      </c>
      <c r="C356" s="12"/>
      <c r="D356" s="33">
        <v>163610</v>
      </c>
      <c r="E356" s="15"/>
      <c r="F356" s="16"/>
    </row>
    <row r="357" spans="1:6" ht="14.4" customHeight="1" x14ac:dyDescent="0.25">
      <c r="A357" s="12">
        <v>354</v>
      </c>
      <c r="B357" s="32" t="s">
        <v>413</v>
      </c>
      <c r="C357" s="12"/>
      <c r="D357" s="33">
        <v>25605218.390000001</v>
      </c>
      <c r="E357" s="15"/>
      <c r="F357" s="16"/>
    </row>
    <row r="358" spans="1:6" ht="14.4" customHeight="1" x14ac:dyDescent="0.25">
      <c r="A358" s="12">
        <v>355</v>
      </c>
      <c r="B358" s="32" t="s">
        <v>414</v>
      </c>
      <c r="C358" s="12"/>
      <c r="D358" s="33">
        <v>1315366.46</v>
      </c>
      <c r="E358" s="15"/>
      <c r="F358" s="16"/>
    </row>
    <row r="359" spans="1:6" ht="14.4" customHeight="1" x14ac:dyDescent="0.25">
      <c r="A359" s="12">
        <v>356</v>
      </c>
      <c r="B359" s="32" t="s">
        <v>415</v>
      </c>
      <c r="C359" s="12"/>
      <c r="D359" s="33">
        <v>539531.62</v>
      </c>
      <c r="E359" s="15"/>
      <c r="F359" s="16"/>
    </row>
    <row r="360" spans="1:6" ht="14.4" customHeight="1" x14ac:dyDescent="0.25">
      <c r="A360" s="12">
        <v>357</v>
      </c>
      <c r="B360" s="32" t="s">
        <v>416</v>
      </c>
      <c r="C360" s="12"/>
      <c r="D360" s="33">
        <v>155871.89000000001</v>
      </c>
      <c r="E360" s="15"/>
      <c r="F360" s="16"/>
    </row>
    <row r="361" spans="1:6" ht="14.4" customHeight="1" x14ac:dyDescent="0.25">
      <c r="A361" s="12">
        <v>358</v>
      </c>
      <c r="B361" s="32" t="s">
        <v>417</v>
      </c>
      <c r="C361" s="12"/>
      <c r="D361" s="33">
        <f>1692243.08+19336.14</f>
        <v>1711579.22</v>
      </c>
      <c r="E361" s="15"/>
      <c r="F361" s="16"/>
    </row>
    <row r="362" spans="1:6" ht="14.4" customHeight="1" x14ac:dyDescent="0.25">
      <c r="A362" s="12">
        <v>359</v>
      </c>
      <c r="B362" s="32" t="s">
        <v>418</v>
      </c>
      <c r="C362" s="12"/>
      <c r="D362" s="33">
        <v>233536.86</v>
      </c>
      <c r="E362" s="15"/>
      <c r="F362" s="16"/>
    </row>
    <row r="363" spans="1:6" ht="14.4" customHeight="1" x14ac:dyDescent="0.25">
      <c r="A363" s="12">
        <v>360</v>
      </c>
      <c r="B363" s="32" t="s">
        <v>419</v>
      </c>
      <c r="C363" s="12"/>
      <c r="D363" s="33">
        <v>6146.54</v>
      </c>
      <c r="E363" s="15"/>
      <c r="F363" s="16"/>
    </row>
    <row r="364" spans="1:6" ht="14.4" customHeight="1" x14ac:dyDescent="0.25">
      <c r="A364" s="12">
        <v>361</v>
      </c>
      <c r="B364" s="32" t="s">
        <v>420</v>
      </c>
      <c r="C364" s="12"/>
      <c r="D364" s="33">
        <v>99669.36</v>
      </c>
      <c r="E364" s="15"/>
      <c r="F364" s="16"/>
    </row>
    <row r="365" spans="1:6" ht="14.4" customHeight="1" x14ac:dyDescent="0.25">
      <c r="A365" s="12">
        <v>362</v>
      </c>
      <c r="B365" s="32" t="s">
        <v>421</v>
      </c>
      <c r="C365" s="12"/>
      <c r="D365" s="33">
        <v>201053.35</v>
      </c>
      <c r="E365" s="15"/>
      <c r="F365" s="16"/>
    </row>
    <row r="366" spans="1:6" ht="14.4" customHeight="1" x14ac:dyDescent="0.25">
      <c r="A366" s="12">
        <v>363</v>
      </c>
      <c r="B366" s="32" t="s">
        <v>422</v>
      </c>
      <c r="C366" s="12"/>
      <c r="D366" s="33">
        <v>250801.75</v>
      </c>
      <c r="E366" s="15"/>
      <c r="F366" s="16"/>
    </row>
    <row r="367" spans="1:6" ht="14.4" customHeight="1" x14ac:dyDescent="0.25">
      <c r="A367" s="12">
        <v>364</v>
      </c>
      <c r="B367" s="32" t="s">
        <v>423</v>
      </c>
      <c r="C367" s="12"/>
      <c r="D367" s="33">
        <v>172232.53</v>
      </c>
      <c r="E367" s="15"/>
      <c r="F367" s="16"/>
    </row>
    <row r="368" spans="1:6" ht="14.4" customHeight="1" x14ac:dyDescent="0.25">
      <c r="A368" s="12">
        <v>365</v>
      </c>
      <c r="B368" s="32" t="s">
        <v>424</v>
      </c>
      <c r="C368" s="12"/>
      <c r="D368" s="33">
        <v>65446.82</v>
      </c>
      <c r="E368" s="15"/>
      <c r="F368" s="16"/>
    </row>
    <row r="369" spans="1:6" ht="14.4" customHeight="1" x14ac:dyDescent="0.25">
      <c r="A369" s="12">
        <v>366</v>
      </c>
      <c r="B369" s="32" t="s">
        <v>425</v>
      </c>
      <c r="C369" s="12"/>
      <c r="D369" s="33">
        <v>104128.33</v>
      </c>
      <c r="E369" s="15"/>
      <c r="F369" s="16"/>
    </row>
    <row r="370" spans="1:6" ht="14.4" customHeight="1" x14ac:dyDescent="0.25">
      <c r="A370" s="12">
        <v>367</v>
      </c>
      <c r="B370" s="32" t="s">
        <v>426</v>
      </c>
      <c r="C370" s="12"/>
      <c r="D370" s="33">
        <v>317625.09999999998</v>
      </c>
      <c r="E370" s="15"/>
      <c r="F370" s="16"/>
    </row>
    <row r="371" spans="1:6" ht="14.4" customHeight="1" x14ac:dyDescent="0.25">
      <c r="A371" s="12">
        <v>368</v>
      </c>
      <c r="B371" s="32" t="s">
        <v>427</v>
      </c>
      <c r="C371" s="12"/>
      <c r="D371" s="33">
        <v>132009.76</v>
      </c>
      <c r="E371" s="15"/>
      <c r="F371" s="16"/>
    </row>
    <row r="372" spans="1:6" ht="14.4" customHeight="1" x14ac:dyDescent="0.25">
      <c r="A372" s="12">
        <v>369</v>
      </c>
      <c r="B372" s="32" t="s">
        <v>428</v>
      </c>
      <c r="C372" s="12"/>
      <c r="D372" s="33">
        <v>117678.14</v>
      </c>
      <c r="E372" s="15"/>
      <c r="F372" s="16"/>
    </row>
    <row r="373" spans="1:6" ht="14.4" customHeight="1" x14ac:dyDescent="0.25">
      <c r="A373" s="12">
        <v>370</v>
      </c>
      <c r="B373" s="32" t="s">
        <v>429</v>
      </c>
      <c r="C373" s="12"/>
      <c r="D373" s="33">
        <v>276881.59999999998</v>
      </c>
      <c r="E373" s="15"/>
      <c r="F373" s="16"/>
    </row>
    <row r="374" spans="1:6" ht="14.4" customHeight="1" x14ac:dyDescent="0.25">
      <c r="A374" s="12">
        <v>371</v>
      </c>
      <c r="B374" s="32" t="s">
        <v>430</v>
      </c>
      <c r="C374" s="12"/>
      <c r="D374" s="33">
        <v>61730.48</v>
      </c>
      <c r="E374" s="15"/>
      <c r="F374" s="16"/>
    </row>
    <row r="375" spans="1:6" ht="14.4" customHeight="1" x14ac:dyDescent="0.25">
      <c r="A375" s="12">
        <v>372</v>
      </c>
      <c r="B375" s="32" t="s">
        <v>431</v>
      </c>
      <c r="C375" s="12"/>
      <c r="D375" s="33">
        <v>638481.31000000006</v>
      </c>
      <c r="E375" s="15"/>
      <c r="F375" s="16"/>
    </row>
    <row r="376" spans="1:6" ht="14.4" customHeight="1" x14ac:dyDescent="0.25">
      <c r="A376" s="12">
        <v>373</v>
      </c>
      <c r="B376" s="32" t="s">
        <v>432</v>
      </c>
      <c r="C376" s="12"/>
      <c r="D376" s="33">
        <v>558280.68999999994</v>
      </c>
      <c r="E376" s="15"/>
      <c r="F376" s="16"/>
    </row>
    <row r="377" spans="1:6" ht="14.4" customHeight="1" x14ac:dyDescent="0.25">
      <c r="A377" s="12">
        <v>374</v>
      </c>
      <c r="B377" s="32" t="s">
        <v>433</v>
      </c>
      <c r="C377" s="12"/>
      <c r="D377" s="33">
        <v>397691.28</v>
      </c>
      <c r="E377" s="15"/>
      <c r="F377" s="16"/>
    </row>
    <row r="378" spans="1:6" ht="14.4" customHeight="1" x14ac:dyDescent="0.25">
      <c r="A378" s="12">
        <v>375</v>
      </c>
      <c r="B378" s="32" t="s">
        <v>434</v>
      </c>
      <c r="C378" s="12"/>
      <c r="D378" s="33">
        <v>445065.71</v>
      </c>
      <c r="E378" s="15"/>
      <c r="F378" s="16"/>
    </row>
    <row r="379" spans="1:6" ht="14.4" customHeight="1" x14ac:dyDescent="0.25">
      <c r="A379" s="12">
        <v>376</v>
      </c>
      <c r="B379" s="32" t="s">
        <v>385</v>
      </c>
      <c r="C379" s="12"/>
      <c r="D379" s="33">
        <v>586161.23</v>
      </c>
      <c r="E379" s="15"/>
      <c r="F379" s="16"/>
    </row>
    <row r="380" spans="1:6" ht="14.4" customHeight="1" x14ac:dyDescent="0.25">
      <c r="A380" s="12">
        <v>377</v>
      </c>
      <c r="B380" s="32" t="s">
        <v>435</v>
      </c>
      <c r="C380" s="12"/>
      <c r="D380" s="33">
        <v>245257.93</v>
      </c>
      <c r="E380" s="15"/>
      <c r="F380" s="16"/>
    </row>
    <row r="381" spans="1:6" ht="14.4" customHeight="1" x14ac:dyDescent="0.25">
      <c r="A381" s="12">
        <v>378</v>
      </c>
      <c r="B381" s="32" t="s">
        <v>436</v>
      </c>
      <c r="C381" s="12"/>
      <c r="D381" s="33">
        <v>445121.54</v>
      </c>
      <c r="E381" s="15"/>
      <c r="F381" s="16"/>
    </row>
    <row r="382" spans="1:6" ht="14.4" customHeight="1" x14ac:dyDescent="0.25">
      <c r="A382" s="12">
        <v>379</v>
      </c>
      <c r="B382" s="32" t="s">
        <v>437</v>
      </c>
      <c r="C382" s="12"/>
      <c r="D382" s="33">
        <v>125660.1</v>
      </c>
      <c r="E382" s="15"/>
      <c r="F382" s="16"/>
    </row>
    <row r="383" spans="1:6" ht="14.4" customHeight="1" x14ac:dyDescent="0.25">
      <c r="A383" s="12">
        <v>380</v>
      </c>
      <c r="B383" s="32" t="s">
        <v>438</v>
      </c>
      <c r="C383" s="12"/>
      <c r="D383" s="33">
        <v>53469.75</v>
      </c>
      <c r="E383" s="15"/>
      <c r="F383" s="16"/>
    </row>
    <row r="384" spans="1:6" ht="14.4" customHeight="1" x14ac:dyDescent="0.25">
      <c r="A384" s="12">
        <v>381</v>
      </c>
      <c r="B384" s="32" t="s">
        <v>439</v>
      </c>
      <c r="C384" s="12"/>
      <c r="D384" s="33">
        <v>131508.70000000001</v>
      </c>
      <c r="E384" s="15"/>
      <c r="F384" s="16"/>
    </row>
    <row r="385" spans="1:6" ht="14.4" customHeight="1" x14ac:dyDescent="0.25">
      <c r="A385" s="12">
        <v>382</v>
      </c>
      <c r="B385" s="32" t="s">
        <v>440</v>
      </c>
      <c r="C385" s="12"/>
      <c r="D385" s="33">
        <v>170512.35</v>
      </c>
      <c r="E385" s="15"/>
      <c r="F385" s="16"/>
    </row>
    <row r="386" spans="1:6" ht="14.4" customHeight="1" x14ac:dyDescent="0.25">
      <c r="A386" s="12">
        <v>383</v>
      </c>
      <c r="B386" s="32" t="s">
        <v>441</v>
      </c>
      <c r="C386" s="12"/>
      <c r="D386" s="33">
        <v>60865.91</v>
      </c>
      <c r="E386" s="15"/>
      <c r="F386" s="16"/>
    </row>
    <row r="387" spans="1:6" ht="14.4" customHeight="1" x14ac:dyDescent="0.25">
      <c r="A387" s="12">
        <v>384</v>
      </c>
      <c r="B387" s="32" t="s">
        <v>442</v>
      </c>
      <c r="C387" s="12"/>
      <c r="D387" s="33">
        <v>146932.01</v>
      </c>
      <c r="E387" s="15"/>
      <c r="F387" s="16"/>
    </row>
    <row r="388" spans="1:6" ht="14.4" customHeight="1" x14ac:dyDescent="0.25">
      <c r="A388" s="12">
        <v>385</v>
      </c>
      <c r="B388" s="32" t="s">
        <v>443</v>
      </c>
      <c r="C388" s="12"/>
      <c r="D388" s="33">
        <v>96021.88</v>
      </c>
      <c r="E388" s="15"/>
      <c r="F388" s="16"/>
    </row>
    <row r="389" spans="1:6" ht="14.4" customHeight="1" x14ac:dyDescent="0.25">
      <c r="A389" s="12">
        <v>386</v>
      </c>
      <c r="B389" s="32" t="s">
        <v>444</v>
      </c>
      <c r="C389" s="12"/>
      <c r="D389" s="33">
        <v>124728.66</v>
      </c>
      <c r="E389" s="15"/>
      <c r="F389" s="16"/>
    </row>
    <row r="390" spans="1:6" ht="14.4" customHeight="1" x14ac:dyDescent="0.25">
      <c r="A390" s="12">
        <v>387</v>
      </c>
      <c r="B390" s="32" t="s">
        <v>445</v>
      </c>
      <c r="C390" s="12"/>
      <c r="D390" s="33">
        <v>36458.79</v>
      </c>
      <c r="E390" s="15"/>
      <c r="F390" s="16"/>
    </row>
    <row r="391" spans="1:6" ht="14.4" customHeight="1" x14ac:dyDescent="0.25">
      <c r="A391" s="12">
        <v>388</v>
      </c>
      <c r="B391" s="32" t="s">
        <v>446</v>
      </c>
      <c r="C391" s="12"/>
      <c r="D391" s="33">
        <v>3850904.32</v>
      </c>
      <c r="E391" s="15"/>
      <c r="F391" s="16"/>
    </row>
    <row r="392" spans="1:6" ht="14.4" customHeight="1" x14ac:dyDescent="0.25">
      <c r="A392" s="12">
        <v>389</v>
      </c>
      <c r="B392" s="32" t="s">
        <v>447</v>
      </c>
      <c r="C392" s="12"/>
      <c r="D392" s="33">
        <v>551547.98</v>
      </c>
      <c r="E392" s="15"/>
      <c r="F392" s="16"/>
    </row>
    <row r="393" spans="1:6" ht="14.4" customHeight="1" x14ac:dyDescent="0.25">
      <c r="A393" s="12">
        <v>390</v>
      </c>
      <c r="B393" s="32" t="s">
        <v>448</v>
      </c>
      <c r="C393" s="12"/>
      <c r="D393" s="33">
        <v>5892.93</v>
      </c>
      <c r="E393" s="15"/>
      <c r="F393" s="16"/>
    </row>
    <row r="394" spans="1:6" ht="14.4" customHeight="1" x14ac:dyDescent="0.25">
      <c r="A394" s="12">
        <v>391</v>
      </c>
      <c r="B394" s="32" t="s">
        <v>449</v>
      </c>
      <c r="C394" s="12"/>
      <c r="D394" s="33">
        <v>1459603.77</v>
      </c>
      <c r="E394" s="15"/>
      <c r="F394" s="16"/>
    </row>
    <row r="395" spans="1:6" ht="14.4" customHeight="1" x14ac:dyDescent="0.25">
      <c r="A395" s="12">
        <v>392</v>
      </c>
      <c r="B395" s="32" t="s">
        <v>450</v>
      </c>
      <c r="C395" s="12"/>
      <c r="D395" s="33">
        <v>490956.4</v>
      </c>
      <c r="E395" s="15"/>
      <c r="F395" s="16"/>
    </row>
    <row r="396" spans="1:6" ht="14.4" customHeight="1" x14ac:dyDescent="0.25">
      <c r="A396" s="12">
        <v>393</v>
      </c>
      <c r="B396" s="32" t="s">
        <v>451</v>
      </c>
      <c r="C396" s="12"/>
      <c r="D396" s="33">
        <v>389438.27</v>
      </c>
      <c r="E396" s="15"/>
      <c r="F396" s="16"/>
    </row>
    <row r="397" spans="1:6" ht="14.4" customHeight="1" x14ac:dyDescent="0.25">
      <c r="A397" s="12">
        <v>394</v>
      </c>
      <c r="B397" s="32" t="s">
        <v>452</v>
      </c>
      <c r="C397" s="12"/>
      <c r="D397" s="33">
        <v>465288.62</v>
      </c>
      <c r="E397" s="15"/>
      <c r="F397" s="16"/>
    </row>
    <row r="398" spans="1:6" ht="14.4" customHeight="1" x14ac:dyDescent="0.25">
      <c r="A398" s="12">
        <v>395</v>
      </c>
      <c r="B398" s="32" t="s">
        <v>453</v>
      </c>
      <c r="C398" s="12"/>
      <c r="D398" s="33">
        <v>0</v>
      </c>
      <c r="E398" s="15"/>
      <c r="F398" s="16"/>
    </row>
    <row r="399" spans="1:6" ht="14.4" customHeight="1" x14ac:dyDescent="0.25">
      <c r="A399" s="12">
        <v>396</v>
      </c>
      <c r="B399" s="32" t="s">
        <v>454</v>
      </c>
      <c r="C399" s="12"/>
      <c r="D399" s="33">
        <v>161320</v>
      </c>
      <c r="E399" s="15"/>
      <c r="F399" s="16"/>
    </row>
    <row r="400" spans="1:6" ht="14.4" customHeight="1" x14ac:dyDescent="0.25">
      <c r="A400" s="12">
        <v>397</v>
      </c>
      <c r="B400" s="32" t="s">
        <v>455</v>
      </c>
      <c r="C400" s="12"/>
      <c r="D400" s="33">
        <v>513056</v>
      </c>
      <c r="E400" s="15"/>
      <c r="F400" s="16"/>
    </row>
    <row r="401" spans="1:6" ht="14.4" customHeight="1" x14ac:dyDescent="0.25">
      <c r="A401" s="12">
        <v>398</v>
      </c>
      <c r="B401" s="32" t="s">
        <v>456</v>
      </c>
      <c r="C401" s="12"/>
      <c r="D401" s="33">
        <v>1004343.6</v>
      </c>
      <c r="E401" s="15"/>
      <c r="F401" s="16"/>
    </row>
    <row r="402" spans="1:6" ht="14.4" customHeight="1" x14ac:dyDescent="0.25">
      <c r="A402" s="12">
        <v>399</v>
      </c>
      <c r="B402" s="32" t="s">
        <v>457</v>
      </c>
      <c r="C402" s="12"/>
      <c r="D402" s="33">
        <v>2012951.01</v>
      </c>
      <c r="E402" s="15"/>
      <c r="F402" s="16"/>
    </row>
    <row r="403" spans="1:6" ht="14.4" customHeight="1" x14ac:dyDescent="0.25">
      <c r="A403" s="12">
        <v>400</v>
      </c>
      <c r="B403" s="32" t="s">
        <v>458</v>
      </c>
      <c r="C403" s="12"/>
      <c r="D403" s="33">
        <v>321908.84999999998</v>
      </c>
      <c r="E403" s="15"/>
      <c r="F403" s="16"/>
    </row>
    <row r="404" spans="1:6" ht="14.4" customHeight="1" x14ac:dyDescent="0.25">
      <c r="A404" s="12">
        <v>401</v>
      </c>
      <c r="B404" s="32" t="s">
        <v>459</v>
      </c>
      <c r="C404" s="12"/>
      <c r="D404" s="33">
        <v>417093.31</v>
      </c>
      <c r="E404" s="15"/>
      <c r="F404" s="16"/>
    </row>
    <row r="405" spans="1:6" ht="14.4" customHeight="1" x14ac:dyDescent="0.25">
      <c r="A405" s="12">
        <v>402</v>
      </c>
      <c r="B405" s="32" t="s">
        <v>460</v>
      </c>
      <c r="C405" s="12"/>
      <c r="D405" s="33">
        <v>451664.56</v>
      </c>
      <c r="E405" s="15"/>
      <c r="F405" s="16"/>
    </row>
    <row r="406" spans="1:6" ht="14.4" customHeight="1" x14ac:dyDescent="0.25">
      <c r="A406" s="12">
        <v>403</v>
      </c>
      <c r="B406" s="32" t="s">
        <v>461</v>
      </c>
      <c r="C406" s="12"/>
      <c r="D406" s="33">
        <v>49959.99</v>
      </c>
      <c r="E406" s="15"/>
      <c r="F406" s="16"/>
    </row>
    <row r="407" spans="1:6" ht="14.4" customHeight="1" x14ac:dyDescent="0.25">
      <c r="A407" s="12">
        <v>404</v>
      </c>
      <c r="B407" s="32" t="s">
        <v>462</v>
      </c>
      <c r="C407" s="12"/>
      <c r="D407" s="33">
        <v>26000</v>
      </c>
      <c r="E407" s="15"/>
      <c r="F407" s="16"/>
    </row>
    <row r="408" spans="1:6" ht="14.4" customHeight="1" x14ac:dyDescent="0.25">
      <c r="A408" s="12">
        <v>405</v>
      </c>
      <c r="B408" s="32" t="s">
        <v>463</v>
      </c>
      <c r="C408" s="12"/>
      <c r="D408" s="33">
        <v>15424.22</v>
      </c>
      <c r="E408" s="15"/>
      <c r="F408" s="16"/>
    </row>
    <row r="409" spans="1:6" ht="14.4" customHeight="1" x14ac:dyDescent="0.25">
      <c r="A409" s="12">
        <v>406</v>
      </c>
      <c r="B409" s="32" t="s">
        <v>464</v>
      </c>
      <c r="C409" s="12"/>
      <c r="D409" s="33">
        <v>26288.400000000001</v>
      </c>
      <c r="E409" s="15"/>
      <c r="F409" s="16"/>
    </row>
    <row r="410" spans="1:6" ht="14.4" customHeight="1" x14ac:dyDescent="0.25">
      <c r="A410" s="12">
        <v>407</v>
      </c>
      <c r="B410" s="32" t="s">
        <v>465</v>
      </c>
      <c r="C410" s="12"/>
      <c r="D410" s="33">
        <v>104283.96</v>
      </c>
      <c r="E410" s="15"/>
      <c r="F410" s="16"/>
    </row>
    <row r="411" spans="1:6" ht="14.4" customHeight="1" x14ac:dyDescent="0.25">
      <c r="A411" s="12">
        <v>408</v>
      </c>
      <c r="B411" s="32" t="s">
        <v>466</v>
      </c>
      <c r="C411" s="12"/>
      <c r="D411" s="33">
        <v>67199.100000000006</v>
      </c>
      <c r="E411" s="15"/>
      <c r="F411" s="16"/>
    </row>
    <row r="412" spans="1:6" ht="14.4" customHeight="1" x14ac:dyDescent="0.25">
      <c r="A412" s="12">
        <v>409</v>
      </c>
      <c r="B412" s="32" t="s">
        <v>467</v>
      </c>
      <c r="C412" s="12"/>
      <c r="D412" s="33">
        <v>1124246.3899999999</v>
      </c>
      <c r="E412" s="15"/>
      <c r="F412" s="16"/>
    </row>
    <row r="413" spans="1:6" ht="14.4" customHeight="1" x14ac:dyDescent="0.25">
      <c r="A413" s="12">
        <v>410</v>
      </c>
      <c r="B413" s="32" t="s">
        <v>468</v>
      </c>
      <c r="C413" s="12"/>
      <c r="D413" s="33">
        <v>8863333.0600000005</v>
      </c>
      <c r="E413" s="15"/>
      <c r="F413" s="16"/>
    </row>
    <row r="414" spans="1:6" ht="14.4" customHeight="1" x14ac:dyDescent="0.25">
      <c r="A414" s="12">
        <v>411</v>
      </c>
      <c r="B414" s="32" t="s">
        <v>469</v>
      </c>
      <c r="C414" s="12"/>
      <c r="D414" s="33">
        <v>111069</v>
      </c>
      <c r="E414" s="15"/>
      <c r="F414" s="16"/>
    </row>
    <row r="415" spans="1:6" ht="14.4" customHeight="1" x14ac:dyDescent="0.25">
      <c r="A415" s="12">
        <v>412</v>
      </c>
      <c r="B415" s="32" t="s">
        <v>470</v>
      </c>
      <c r="C415" s="12"/>
      <c r="D415" s="33">
        <v>119062.48</v>
      </c>
      <c r="E415" s="15"/>
      <c r="F415" s="16"/>
    </row>
    <row r="416" spans="1:6" ht="14.4" customHeight="1" x14ac:dyDescent="0.25">
      <c r="A416" s="12">
        <v>413</v>
      </c>
      <c r="B416" s="32" t="s">
        <v>471</v>
      </c>
      <c r="C416" s="12"/>
      <c r="D416" s="33">
        <v>265511.48</v>
      </c>
      <c r="E416" s="15"/>
      <c r="F416" s="16"/>
    </row>
    <row r="417" spans="1:6" ht="14.4" customHeight="1" x14ac:dyDescent="0.25">
      <c r="A417" s="12">
        <v>414</v>
      </c>
      <c r="B417" s="32" t="s">
        <v>472</v>
      </c>
      <c r="C417" s="12"/>
      <c r="D417" s="33">
        <v>486646.54</v>
      </c>
      <c r="E417" s="15"/>
      <c r="F417" s="16"/>
    </row>
    <row r="418" spans="1:6" ht="14.4" customHeight="1" x14ac:dyDescent="0.25">
      <c r="A418" s="12">
        <v>415</v>
      </c>
      <c r="B418" s="32" t="s">
        <v>473</v>
      </c>
      <c r="C418" s="12"/>
      <c r="D418" s="33">
        <v>51428.77</v>
      </c>
      <c r="E418" s="15"/>
      <c r="F418" s="16"/>
    </row>
    <row r="419" spans="1:6" ht="14.4" customHeight="1" x14ac:dyDescent="0.25">
      <c r="A419" s="12">
        <v>416</v>
      </c>
      <c r="B419" s="32" t="s">
        <v>474</v>
      </c>
      <c r="C419" s="12"/>
      <c r="D419" s="33">
        <v>12280</v>
      </c>
      <c r="E419" s="15"/>
      <c r="F419" s="16"/>
    </row>
    <row r="420" spans="1:6" ht="14.4" customHeight="1" x14ac:dyDescent="0.25">
      <c r="A420" s="12">
        <v>417</v>
      </c>
      <c r="B420" s="32" t="s">
        <v>125</v>
      </c>
      <c r="C420" s="12"/>
      <c r="D420" s="33">
        <v>13895.93</v>
      </c>
      <c r="E420" s="15"/>
      <c r="F420" s="16"/>
    </row>
    <row r="421" spans="1:6" ht="14.4" customHeight="1" x14ac:dyDescent="0.25">
      <c r="A421" s="12">
        <v>418</v>
      </c>
      <c r="B421" s="32" t="s">
        <v>475</v>
      </c>
      <c r="C421" s="12"/>
      <c r="D421" s="33">
        <v>3650</v>
      </c>
      <c r="E421" s="15"/>
      <c r="F421" s="16"/>
    </row>
    <row r="422" spans="1:6" ht="14.4" customHeight="1" x14ac:dyDescent="0.25">
      <c r="A422" s="12">
        <v>419</v>
      </c>
      <c r="B422" s="32" t="s">
        <v>476</v>
      </c>
      <c r="C422" s="12"/>
      <c r="D422" s="33">
        <v>11805</v>
      </c>
      <c r="E422" s="15"/>
      <c r="F422" s="16"/>
    </row>
    <row r="423" spans="1:6" ht="14.4" customHeight="1" x14ac:dyDescent="0.25">
      <c r="A423" s="12">
        <v>420</v>
      </c>
      <c r="B423" s="32" t="s">
        <v>477</v>
      </c>
      <c r="C423" s="12"/>
      <c r="D423" s="33">
        <v>31675</v>
      </c>
      <c r="E423" s="15"/>
      <c r="F423" s="16"/>
    </row>
    <row r="424" spans="1:6" ht="14.4" customHeight="1" x14ac:dyDescent="0.25">
      <c r="A424" s="12">
        <v>421</v>
      </c>
      <c r="B424" s="32" t="s">
        <v>478</v>
      </c>
      <c r="C424" s="12"/>
      <c r="D424" s="33">
        <v>65684</v>
      </c>
      <c r="E424" s="15"/>
      <c r="F424" s="16"/>
    </row>
    <row r="425" spans="1:6" ht="14.4" customHeight="1" x14ac:dyDescent="0.25">
      <c r="A425" s="12">
        <v>422</v>
      </c>
      <c r="B425" s="32" t="s">
        <v>479</v>
      </c>
      <c r="C425" s="12"/>
      <c r="D425" s="33">
        <v>8151.26</v>
      </c>
      <c r="E425" s="15"/>
      <c r="F425" s="16"/>
    </row>
    <row r="426" spans="1:6" ht="14.4" customHeight="1" x14ac:dyDescent="0.25">
      <c r="A426" s="12">
        <v>423</v>
      </c>
      <c r="B426" s="32" t="s">
        <v>480</v>
      </c>
      <c r="C426" s="12"/>
      <c r="D426" s="33">
        <v>12242.79</v>
      </c>
      <c r="E426" s="15"/>
      <c r="F426" s="16"/>
    </row>
    <row r="427" spans="1:6" ht="14.4" customHeight="1" x14ac:dyDescent="0.25">
      <c r="A427" s="12">
        <v>424</v>
      </c>
      <c r="B427" s="32" t="s">
        <v>481</v>
      </c>
      <c r="C427" s="12"/>
      <c r="D427" s="33">
        <v>47904.37</v>
      </c>
      <c r="E427" s="15"/>
      <c r="F427" s="16"/>
    </row>
    <row r="428" spans="1:6" ht="14.4" customHeight="1" x14ac:dyDescent="0.25">
      <c r="A428" s="12">
        <v>425</v>
      </c>
      <c r="B428" s="32" t="s">
        <v>482</v>
      </c>
      <c r="C428" s="12"/>
      <c r="D428" s="33">
        <v>199157.33</v>
      </c>
      <c r="E428" s="15"/>
      <c r="F428" s="16"/>
    </row>
    <row r="429" spans="1:6" ht="14.4" customHeight="1" x14ac:dyDescent="0.25">
      <c r="A429" s="12">
        <v>426</v>
      </c>
      <c r="B429" s="32" t="s">
        <v>483</v>
      </c>
      <c r="C429" s="12"/>
      <c r="D429" s="33">
        <v>25571.5</v>
      </c>
      <c r="E429" s="15"/>
      <c r="F429" s="16"/>
    </row>
    <row r="430" spans="1:6" ht="14.4" customHeight="1" x14ac:dyDescent="0.25">
      <c r="A430" s="12">
        <v>427</v>
      </c>
      <c r="B430" s="32" t="s">
        <v>484</v>
      </c>
      <c r="C430" s="12"/>
      <c r="D430" s="33">
        <v>242715</v>
      </c>
      <c r="E430" s="15"/>
      <c r="F430" s="16"/>
    </row>
    <row r="431" spans="1:6" ht="14.4" customHeight="1" x14ac:dyDescent="0.25">
      <c r="A431" s="12">
        <v>428</v>
      </c>
      <c r="B431" s="32" t="s">
        <v>485</v>
      </c>
      <c r="C431" s="12"/>
      <c r="D431" s="33">
        <v>84960.68</v>
      </c>
      <c r="E431" s="15"/>
      <c r="F431" s="16"/>
    </row>
    <row r="432" spans="1:6" ht="14.4" customHeight="1" x14ac:dyDescent="0.25">
      <c r="A432" s="12">
        <v>429</v>
      </c>
      <c r="B432" s="32" t="s">
        <v>486</v>
      </c>
      <c r="C432" s="12"/>
      <c r="D432" s="33">
        <v>10722.08</v>
      </c>
      <c r="E432" s="15"/>
      <c r="F432" s="16"/>
    </row>
    <row r="433" spans="1:6" ht="14.4" customHeight="1" x14ac:dyDescent="0.25">
      <c r="A433" s="12">
        <v>430</v>
      </c>
      <c r="B433" s="32" t="s">
        <v>487</v>
      </c>
      <c r="C433" s="12"/>
      <c r="D433" s="33">
        <v>97667.34</v>
      </c>
      <c r="E433" s="15"/>
      <c r="F433" s="16"/>
    </row>
    <row r="434" spans="1:6" ht="14.4" customHeight="1" x14ac:dyDescent="0.25">
      <c r="A434" s="12">
        <v>431</v>
      </c>
      <c r="B434" s="32" t="s">
        <v>488</v>
      </c>
      <c r="C434" s="12"/>
      <c r="D434" s="33">
        <f>24354.8+75152.52</f>
        <v>99507.32</v>
      </c>
      <c r="E434" s="15"/>
      <c r="F434" s="16"/>
    </row>
    <row r="435" spans="1:6" ht="14.4" customHeight="1" x14ac:dyDescent="0.25">
      <c r="A435" s="12">
        <v>432</v>
      </c>
      <c r="B435" s="32" t="s">
        <v>489</v>
      </c>
      <c r="C435" s="12"/>
      <c r="D435" s="33">
        <v>152691.48000000001</v>
      </c>
      <c r="E435" s="15"/>
      <c r="F435" s="16"/>
    </row>
    <row r="436" spans="1:6" ht="14.4" customHeight="1" x14ac:dyDescent="0.25">
      <c r="A436" s="12">
        <v>433</v>
      </c>
      <c r="B436" s="32" t="s">
        <v>490</v>
      </c>
      <c r="C436" s="12"/>
      <c r="D436" s="33">
        <v>55936.55</v>
      </c>
      <c r="E436" s="15"/>
      <c r="F436" s="16"/>
    </row>
    <row r="437" spans="1:6" ht="14.4" customHeight="1" x14ac:dyDescent="0.25">
      <c r="A437" s="12">
        <v>434</v>
      </c>
      <c r="B437" s="32" t="s">
        <v>491</v>
      </c>
      <c r="C437" s="12"/>
      <c r="D437" s="33">
        <v>4106</v>
      </c>
      <c r="E437" s="15"/>
      <c r="F437" s="16"/>
    </row>
    <row r="438" spans="1:6" ht="14.4" customHeight="1" x14ac:dyDescent="0.25">
      <c r="A438" s="12">
        <v>435</v>
      </c>
      <c r="B438" s="32" t="s">
        <v>492</v>
      </c>
      <c r="C438" s="12"/>
      <c r="D438" s="33">
        <v>47134.01</v>
      </c>
      <c r="E438" s="15"/>
      <c r="F438" s="16"/>
    </row>
    <row r="439" spans="1:6" ht="14.4" customHeight="1" x14ac:dyDescent="0.25">
      <c r="A439" s="12">
        <v>436</v>
      </c>
      <c r="B439" s="32" t="s">
        <v>493</v>
      </c>
      <c r="C439" s="12"/>
      <c r="D439" s="33">
        <v>9906.9</v>
      </c>
      <c r="E439" s="15"/>
      <c r="F439" s="16"/>
    </row>
    <row r="440" spans="1:6" ht="14.4" customHeight="1" x14ac:dyDescent="0.25">
      <c r="A440" s="12">
        <v>437</v>
      </c>
      <c r="B440" s="32" t="s">
        <v>494</v>
      </c>
      <c r="C440" s="12"/>
      <c r="D440" s="33">
        <v>40505.919999999998</v>
      </c>
      <c r="E440" s="15"/>
      <c r="F440" s="16"/>
    </row>
    <row r="441" spans="1:6" ht="14.4" customHeight="1" x14ac:dyDescent="0.25">
      <c r="A441" s="12">
        <v>438</v>
      </c>
      <c r="B441" s="32" t="s">
        <v>495</v>
      </c>
      <c r="C441" s="12"/>
      <c r="D441" s="33">
        <v>18564</v>
      </c>
      <c r="E441" s="15"/>
      <c r="F441" s="16"/>
    </row>
    <row r="442" spans="1:6" ht="14.4" customHeight="1" x14ac:dyDescent="0.25">
      <c r="A442" s="12">
        <v>439</v>
      </c>
      <c r="B442" s="32" t="s">
        <v>496</v>
      </c>
      <c r="C442" s="12"/>
      <c r="D442" s="33">
        <v>94310.38</v>
      </c>
      <c r="E442" s="15"/>
      <c r="F442" s="16"/>
    </row>
    <row r="443" spans="1:6" ht="14.4" customHeight="1" x14ac:dyDescent="0.25">
      <c r="A443" s="12">
        <v>440</v>
      </c>
      <c r="B443" s="32" t="s">
        <v>497</v>
      </c>
      <c r="C443" s="12"/>
      <c r="D443" s="33">
        <v>39381.660000000003</v>
      </c>
      <c r="E443" s="15"/>
      <c r="F443" s="16"/>
    </row>
    <row r="444" spans="1:6" ht="14.4" customHeight="1" x14ac:dyDescent="0.25">
      <c r="A444" s="12">
        <v>441</v>
      </c>
      <c r="B444" s="32" t="s">
        <v>498</v>
      </c>
      <c r="C444" s="12"/>
      <c r="D444" s="33">
        <v>55071.45</v>
      </c>
      <c r="E444" s="15"/>
      <c r="F444" s="16"/>
    </row>
    <row r="445" spans="1:6" ht="14.4" customHeight="1" x14ac:dyDescent="0.25">
      <c r="A445" s="12">
        <v>442</v>
      </c>
      <c r="B445" s="32" t="s">
        <v>499</v>
      </c>
      <c r="C445" s="12"/>
      <c r="D445" s="33">
        <v>88355.58</v>
      </c>
      <c r="E445" s="15"/>
      <c r="F445" s="16"/>
    </row>
    <row r="446" spans="1:6" ht="14.4" customHeight="1" x14ac:dyDescent="0.25">
      <c r="A446" s="12">
        <v>443</v>
      </c>
      <c r="B446" s="32" t="s">
        <v>500</v>
      </c>
      <c r="C446" s="12"/>
      <c r="D446" s="33">
        <v>123003.91</v>
      </c>
      <c r="E446" s="15"/>
      <c r="F446" s="16"/>
    </row>
    <row r="447" spans="1:6" ht="14.4" customHeight="1" x14ac:dyDescent="0.25">
      <c r="A447" s="12">
        <v>444</v>
      </c>
      <c r="B447" s="32" t="s">
        <v>501</v>
      </c>
      <c r="C447" s="12"/>
      <c r="D447" s="33">
        <v>263948.17</v>
      </c>
      <c r="E447" s="15"/>
      <c r="F447" s="16"/>
    </row>
    <row r="448" spans="1:6" ht="14.4" customHeight="1" x14ac:dyDescent="0.25">
      <c r="A448" s="12">
        <v>445</v>
      </c>
      <c r="B448" s="32" t="s">
        <v>502</v>
      </c>
      <c r="C448" s="12"/>
      <c r="D448" s="33">
        <v>20024.7</v>
      </c>
      <c r="E448" s="15"/>
      <c r="F448" s="16"/>
    </row>
    <row r="449" spans="1:6" ht="14.4" customHeight="1" x14ac:dyDescent="0.25">
      <c r="A449" s="12">
        <v>446</v>
      </c>
      <c r="B449" s="32" t="s">
        <v>503</v>
      </c>
      <c r="C449" s="12"/>
      <c r="D449" s="33">
        <v>6712.43</v>
      </c>
      <c r="E449" s="15"/>
      <c r="F449" s="16"/>
    </row>
    <row r="450" spans="1:6" ht="14.4" customHeight="1" x14ac:dyDescent="0.25">
      <c r="A450" s="12">
        <v>447</v>
      </c>
      <c r="B450" s="32" t="s">
        <v>504</v>
      </c>
      <c r="C450" s="12"/>
      <c r="D450" s="33">
        <v>21110</v>
      </c>
      <c r="E450" s="15"/>
      <c r="F450" s="16"/>
    </row>
    <row r="451" spans="1:6" ht="14.4" x14ac:dyDescent="0.25">
      <c r="A451" s="12">
        <v>448</v>
      </c>
      <c r="B451" s="32" t="s">
        <v>505</v>
      </c>
      <c r="C451" s="12"/>
      <c r="D451" s="33">
        <v>36258.15</v>
      </c>
      <c r="E451" s="15"/>
      <c r="F451" s="16"/>
    </row>
    <row r="452" spans="1:6" ht="14.4" x14ac:dyDescent="0.25">
      <c r="A452" s="12">
        <v>449</v>
      </c>
      <c r="B452" s="32" t="s">
        <v>506</v>
      </c>
      <c r="C452" s="12"/>
      <c r="D452" s="33">
        <v>129969.47</v>
      </c>
      <c r="E452" s="15"/>
      <c r="F452" s="16"/>
    </row>
    <row r="453" spans="1:6" ht="14.4" x14ac:dyDescent="0.25">
      <c r="A453" s="12">
        <v>450</v>
      </c>
      <c r="B453" s="32" t="s">
        <v>507</v>
      </c>
      <c r="C453" s="12"/>
      <c r="D453" s="33">
        <v>13154.62</v>
      </c>
      <c r="E453" s="15"/>
      <c r="F453" s="16"/>
    </row>
    <row r="454" spans="1:6" ht="14.4" x14ac:dyDescent="0.25">
      <c r="A454" s="12">
        <v>451</v>
      </c>
      <c r="B454" s="32" t="s">
        <v>508</v>
      </c>
      <c r="C454" s="12"/>
      <c r="D454" s="33">
        <v>21574.31</v>
      </c>
      <c r="E454" s="15"/>
      <c r="F454" s="16"/>
    </row>
    <row r="455" spans="1:6" ht="14.4" x14ac:dyDescent="0.25">
      <c r="A455" s="12">
        <v>452</v>
      </c>
      <c r="B455" s="32" t="s">
        <v>509</v>
      </c>
      <c r="C455" s="12"/>
      <c r="D455" s="33">
        <v>18323.53</v>
      </c>
      <c r="E455" s="15"/>
      <c r="F455" s="16"/>
    </row>
    <row r="456" spans="1:6" ht="14.4" x14ac:dyDescent="0.25">
      <c r="A456" s="12">
        <v>453</v>
      </c>
      <c r="B456" s="32"/>
      <c r="C456" s="12"/>
      <c r="D456" s="33"/>
      <c r="E456" s="15"/>
      <c r="F456" s="16"/>
    </row>
    <row r="457" spans="1:6" ht="14.4" x14ac:dyDescent="0.25">
      <c r="A457" s="12">
        <v>454</v>
      </c>
      <c r="B457" s="32" t="s">
        <v>510</v>
      </c>
      <c r="C457" s="12"/>
      <c r="D457" s="33">
        <v>52352.94</v>
      </c>
      <c r="E457" s="15"/>
      <c r="F457" s="16"/>
    </row>
    <row r="458" spans="1:6" ht="28.8" x14ac:dyDescent="0.25">
      <c r="A458" s="12">
        <v>455</v>
      </c>
      <c r="B458" s="32" t="s">
        <v>511</v>
      </c>
      <c r="C458" s="12"/>
      <c r="D458" s="33">
        <v>51961.63</v>
      </c>
      <c r="E458" s="15"/>
      <c r="F458" s="16"/>
    </row>
    <row r="459" spans="1:6" ht="28.8" x14ac:dyDescent="0.25">
      <c r="A459" s="12">
        <v>456</v>
      </c>
      <c r="B459" s="32" t="s">
        <v>512</v>
      </c>
      <c r="C459" s="12"/>
      <c r="D459" s="33">
        <v>52700</v>
      </c>
      <c r="E459" s="15"/>
      <c r="F459" s="16"/>
    </row>
    <row r="460" spans="1:6" ht="28.8" x14ac:dyDescent="0.25">
      <c r="A460" s="12">
        <v>457</v>
      </c>
      <c r="B460" s="32" t="s">
        <v>513</v>
      </c>
      <c r="C460" s="12"/>
      <c r="D460" s="33">
        <v>9534.6</v>
      </c>
      <c r="E460" s="15"/>
      <c r="F460" s="16"/>
    </row>
    <row r="461" spans="1:6" ht="28.8" x14ac:dyDescent="0.25">
      <c r="A461" s="12">
        <v>458</v>
      </c>
      <c r="B461" s="32" t="s">
        <v>514</v>
      </c>
      <c r="C461" s="12"/>
      <c r="D461" s="33">
        <v>21392.84</v>
      </c>
      <c r="E461" s="15"/>
      <c r="F461" s="16"/>
    </row>
    <row r="462" spans="1:6" ht="14.4" x14ac:dyDescent="0.25">
      <c r="A462" s="12">
        <v>459</v>
      </c>
      <c r="B462" s="32" t="s">
        <v>515</v>
      </c>
      <c r="C462" s="12"/>
      <c r="D462" s="33">
        <v>98639</v>
      </c>
      <c r="E462" s="15"/>
      <c r="F462" s="16"/>
    </row>
    <row r="463" spans="1:6" ht="12" customHeight="1" x14ac:dyDescent="0.25">
      <c r="A463" s="12">
        <v>460</v>
      </c>
      <c r="B463" s="32" t="s">
        <v>516</v>
      </c>
      <c r="C463" s="12"/>
      <c r="D463" s="33">
        <v>67900.100000000006</v>
      </c>
      <c r="E463" s="15"/>
      <c r="F463" s="16"/>
    </row>
    <row r="464" spans="1:6" ht="14.4" x14ac:dyDescent="0.25">
      <c r="A464" s="12">
        <v>461</v>
      </c>
      <c r="B464" s="32" t="s">
        <v>517</v>
      </c>
      <c r="C464" s="12"/>
      <c r="D464" s="33">
        <v>104896.92</v>
      </c>
      <c r="E464" s="15"/>
      <c r="F464" s="16"/>
    </row>
    <row r="465" spans="1:6" ht="14.4" x14ac:dyDescent="0.25">
      <c r="A465" s="12">
        <v>462</v>
      </c>
      <c r="B465" s="32" t="s">
        <v>518</v>
      </c>
      <c r="C465" s="12"/>
      <c r="D465" s="33">
        <v>31370.58</v>
      </c>
      <c r="E465" s="15"/>
      <c r="F465" s="16"/>
    </row>
    <row r="466" spans="1:6" ht="14.4" x14ac:dyDescent="0.25">
      <c r="A466" s="12">
        <v>463</v>
      </c>
      <c r="B466" s="32" t="s">
        <v>519</v>
      </c>
      <c r="C466" s="12"/>
      <c r="D466" s="33">
        <v>26090.71</v>
      </c>
      <c r="E466" s="15"/>
      <c r="F466" s="16"/>
    </row>
    <row r="467" spans="1:6" ht="28.8" x14ac:dyDescent="0.25">
      <c r="A467" s="12">
        <v>464</v>
      </c>
      <c r="B467" s="32" t="s">
        <v>520</v>
      </c>
      <c r="C467" s="12"/>
      <c r="D467" s="33">
        <v>72328.58</v>
      </c>
      <c r="E467" s="15"/>
      <c r="F467" s="16"/>
    </row>
    <row r="468" spans="1:6" ht="14.4" x14ac:dyDescent="0.25">
      <c r="A468" s="12">
        <v>465</v>
      </c>
      <c r="B468" s="32" t="s">
        <v>521</v>
      </c>
      <c r="C468" s="12"/>
      <c r="D468" s="33">
        <v>54364.57</v>
      </c>
      <c r="E468" s="15"/>
      <c r="F468" s="16"/>
    </row>
    <row r="469" spans="1:6" ht="28.8" x14ac:dyDescent="0.25">
      <c r="A469" s="12">
        <v>466</v>
      </c>
      <c r="B469" s="32" t="s">
        <v>522</v>
      </c>
      <c r="C469" s="12"/>
      <c r="D469" s="33">
        <v>89542</v>
      </c>
      <c r="E469" s="15"/>
      <c r="F469" s="16"/>
    </row>
    <row r="470" spans="1:6" ht="28.8" x14ac:dyDescent="0.25">
      <c r="A470" s="12">
        <v>467</v>
      </c>
      <c r="B470" s="32" t="s">
        <v>523</v>
      </c>
      <c r="C470" s="12"/>
      <c r="D470" s="33">
        <v>25796</v>
      </c>
      <c r="E470" s="15"/>
      <c r="F470" s="16"/>
    </row>
    <row r="471" spans="1:6" ht="43.2" x14ac:dyDescent="0.25">
      <c r="A471" s="12">
        <v>468</v>
      </c>
      <c r="B471" s="32" t="s">
        <v>524</v>
      </c>
      <c r="C471" s="12"/>
      <c r="D471" s="33">
        <v>89186.21</v>
      </c>
      <c r="E471" s="15"/>
      <c r="F471" s="16"/>
    </row>
    <row r="472" spans="1:6" ht="28.8" x14ac:dyDescent="0.25">
      <c r="A472" s="12">
        <v>469</v>
      </c>
      <c r="B472" s="32" t="s">
        <v>525</v>
      </c>
      <c r="C472" s="12"/>
      <c r="D472" s="33">
        <v>12827.14</v>
      </c>
      <c r="E472" s="15"/>
      <c r="F472" s="16"/>
    </row>
    <row r="473" spans="1:6" ht="28.8" x14ac:dyDescent="0.25">
      <c r="A473" s="12">
        <v>470</v>
      </c>
      <c r="B473" s="32" t="s">
        <v>526</v>
      </c>
      <c r="C473" s="12"/>
      <c r="D473" s="33">
        <v>14260.98</v>
      </c>
      <c r="E473" s="15"/>
      <c r="F473" s="16"/>
    </row>
    <row r="474" spans="1:6" ht="28.8" x14ac:dyDescent="0.25">
      <c r="A474" s="12">
        <v>471</v>
      </c>
      <c r="B474" s="32" t="s">
        <v>527</v>
      </c>
      <c r="C474" s="12"/>
      <c r="D474" s="33">
        <v>29101.85</v>
      </c>
      <c r="E474" s="15"/>
      <c r="F474" s="16"/>
    </row>
    <row r="475" spans="1:6" ht="28.8" x14ac:dyDescent="0.25">
      <c r="A475" s="12">
        <v>472</v>
      </c>
      <c r="B475" s="32" t="s">
        <v>528</v>
      </c>
      <c r="C475" s="12"/>
      <c r="D475" s="33">
        <v>92794.99</v>
      </c>
      <c r="E475" s="15"/>
      <c r="F475" s="16"/>
    </row>
    <row r="476" spans="1:6" ht="28.8" x14ac:dyDescent="0.25">
      <c r="A476" s="12">
        <v>473</v>
      </c>
      <c r="B476" s="32" t="s">
        <v>529</v>
      </c>
      <c r="C476" s="12"/>
      <c r="D476" s="33">
        <v>66659.17</v>
      </c>
      <c r="E476" s="15"/>
      <c r="F476" s="16"/>
    </row>
    <row r="477" spans="1:6" ht="14.4" x14ac:dyDescent="0.25">
      <c r="A477" s="12">
        <v>474</v>
      </c>
      <c r="B477" s="32" t="s">
        <v>530</v>
      </c>
      <c r="C477" s="12"/>
      <c r="D477" s="33">
        <v>109550.57</v>
      </c>
      <c r="E477" s="15"/>
      <c r="F477" s="16"/>
    </row>
    <row r="478" spans="1:6" ht="28.8" x14ac:dyDescent="0.25">
      <c r="A478" s="12">
        <v>475</v>
      </c>
      <c r="B478" s="32" t="s">
        <v>531</v>
      </c>
      <c r="C478" s="12"/>
      <c r="D478" s="33">
        <v>20239.93</v>
      </c>
      <c r="E478" s="15"/>
      <c r="F478" s="16"/>
    </row>
    <row r="479" spans="1:6" ht="28.8" x14ac:dyDescent="0.25">
      <c r="A479" s="12">
        <v>476</v>
      </c>
      <c r="B479" s="32" t="s">
        <v>532</v>
      </c>
      <c r="C479" s="12"/>
      <c r="D479" s="33">
        <v>149040.64000000001</v>
      </c>
      <c r="E479" s="15"/>
      <c r="F479" s="16"/>
    </row>
    <row r="480" spans="1:6" ht="14.4" x14ac:dyDescent="0.25">
      <c r="A480" s="12">
        <v>477</v>
      </c>
      <c r="B480" s="32" t="s">
        <v>533</v>
      </c>
      <c r="C480" s="12"/>
      <c r="D480" s="33">
        <v>27101.87</v>
      </c>
      <c r="E480" s="15"/>
      <c r="F480" s="16"/>
    </row>
    <row r="481" spans="1:6" ht="14.4" x14ac:dyDescent="0.25">
      <c r="A481" s="12">
        <v>478</v>
      </c>
      <c r="B481" s="32" t="s">
        <v>289</v>
      </c>
      <c r="C481" s="12"/>
      <c r="D481" s="33">
        <v>121417.71</v>
      </c>
      <c r="E481" s="15"/>
      <c r="F481" s="16"/>
    </row>
    <row r="482" spans="1:6" ht="14.4" x14ac:dyDescent="0.25">
      <c r="A482" s="12">
        <v>479</v>
      </c>
      <c r="B482" s="32" t="s">
        <v>534</v>
      </c>
      <c r="C482" s="12"/>
      <c r="D482" s="33">
        <v>89147.69</v>
      </c>
      <c r="E482" s="15"/>
      <c r="F482" s="16"/>
    </row>
    <row r="483" spans="1:6" ht="14.4" x14ac:dyDescent="0.25">
      <c r="A483" s="12">
        <v>480</v>
      </c>
      <c r="B483" s="32" t="s">
        <v>535</v>
      </c>
      <c r="C483" s="12"/>
      <c r="D483" s="33">
        <v>541099.46</v>
      </c>
      <c r="E483" s="15"/>
      <c r="F483" s="16"/>
    </row>
    <row r="484" spans="1:6" ht="14.4" x14ac:dyDescent="0.25">
      <c r="A484" s="12">
        <v>481</v>
      </c>
      <c r="B484" s="32" t="s">
        <v>536</v>
      </c>
      <c r="C484" s="12"/>
      <c r="D484" s="33">
        <v>51384.639999999999</v>
      </c>
      <c r="E484" s="15"/>
      <c r="F484" s="16"/>
    </row>
    <row r="485" spans="1:6" ht="28.8" x14ac:dyDescent="0.25">
      <c r="A485" s="12">
        <v>482</v>
      </c>
      <c r="B485" s="32" t="s">
        <v>537</v>
      </c>
      <c r="C485" s="12"/>
      <c r="D485" s="33">
        <v>110517.07</v>
      </c>
      <c r="E485" s="15"/>
      <c r="F485" s="16"/>
    </row>
    <row r="486" spans="1:6" ht="28.8" x14ac:dyDescent="0.25">
      <c r="A486" s="12">
        <v>483</v>
      </c>
      <c r="B486" s="32" t="s">
        <v>538</v>
      </c>
      <c r="C486" s="12"/>
      <c r="D486" s="33">
        <v>53441.62</v>
      </c>
      <c r="E486" s="15"/>
      <c r="F486" s="16"/>
    </row>
    <row r="487" spans="1:6" ht="43.2" x14ac:dyDescent="0.25">
      <c r="A487" s="12">
        <v>484</v>
      </c>
      <c r="B487" s="32" t="s">
        <v>539</v>
      </c>
      <c r="C487" s="12"/>
      <c r="D487" s="33">
        <v>124018.71</v>
      </c>
      <c r="E487" s="15"/>
      <c r="F487" s="16"/>
    </row>
    <row r="488" spans="1:6" ht="28.8" x14ac:dyDescent="0.25">
      <c r="A488" s="12">
        <v>485</v>
      </c>
      <c r="B488" s="32" t="s">
        <v>540</v>
      </c>
      <c r="C488" s="12"/>
      <c r="D488" s="33">
        <v>166328.53</v>
      </c>
      <c r="E488" s="15"/>
      <c r="F488" s="16"/>
    </row>
    <row r="489" spans="1:6" ht="28.8" x14ac:dyDescent="0.25">
      <c r="A489" s="12">
        <v>486</v>
      </c>
      <c r="B489" s="32" t="s">
        <v>541</v>
      </c>
      <c r="C489" s="12"/>
      <c r="D489" s="33">
        <v>17759.490000000002</v>
      </c>
      <c r="E489" s="15"/>
      <c r="F489" s="16"/>
    </row>
    <row r="490" spans="1:6" ht="43.2" x14ac:dyDescent="0.25">
      <c r="A490" s="12">
        <v>487</v>
      </c>
      <c r="B490" s="32" t="s">
        <v>542</v>
      </c>
      <c r="C490" s="12"/>
      <c r="D490" s="33">
        <v>64580.25</v>
      </c>
      <c r="E490" s="15"/>
      <c r="F490" s="16"/>
    </row>
    <row r="491" spans="1:6" ht="28.8" x14ac:dyDescent="0.25">
      <c r="A491" s="12">
        <v>488</v>
      </c>
      <c r="B491" s="32" t="s">
        <v>543</v>
      </c>
      <c r="C491" s="12"/>
      <c r="D491" s="33">
        <v>21143.14</v>
      </c>
      <c r="E491" s="15"/>
      <c r="F491" s="16"/>
    </row>
    <row r="492" spans="1:6" ht="28.8" x14ac:dyDescent="0.25">
      <c r="A492" s="12">
        <v>489</v>
      </c>
      <c r="B492" s="32" t="s">
        <v>544</v>
      </c>
      <c r="C492" s="12"/>
      <c r="D492" s="33">
        <v>17365.16</v>
      </c>
      <c r="E492" s="15"/>
      <c r="F492" s="16"/>
    </row>
    <row r="493" spans="1:6" ht="43.2" x14ac:dyDescent="0.25">
      <c r="A493" s="12">
        <v>490</v>
      </c>
      <c r="B493" s="32" t="s">
        <v>545</v>
      </c>
      <c r="C493" s="12"/>
      <c r="D493" s="33">
        <v>147389.68</v>
      </c>
      <c r="E493" s="15"/>
      <c r="F493" s="16"/>
    </row>
    <row r="494" spans="1:6" ht="57.6" x14ac:dyDescent="0.25">
      <c r="A494" s="12">
        <v>491</v>
      </c>
      <c r="B494" s="32" t="s">
        <v>546</v>
      </c>
      <c r="C494" s="12"/>
      <c r="D494" s="33">
        <v>14465.25</v>
      </c>
      <c r="E494" s="15"/>
      <c r="F494" s="16"/>
    </row>
    <row r="495" spans="1:6" ht="28.8" x14ac:dyDescent="0.25">
      <c r="A495" s="12">
        <v>492</v>
      </c>
      <c r="B495" s="32" t="s">
        <v>547</v>
      </c>
      <c r="C495" s="12"/>
      <c r="D495" s="33">
        <v>24749.32</v>
      </c>
      <c r="E495" s="15"/>
      <c r="F495" s="16"/>
    </row>
    <row r="496" spans="1:6" ht="43.2" x14ac:dyDescent="0.25">
      <c r="A496" s="12">
        <v>493</v>
      </c>
      <c r="B496" s="32" t="s">
        <v>548</v>
      </c>
      <c r="C496" s="12"/>
      <c r="D496" s="33">
        <v>37495.49</v>
      </c>
      <c r="E496" s="15"/>
      <c r="F496" s="16"/>
    </row>
    <row r="497" spans="1:6" ht="43.2" x14ac:dyDescent="0.25">
      <c r="A497" s="12">
        <v>494</v>
      </c>
      <c r="B497" s="32" t="s">
        <v>549</v>
      </c>
      <c r="C497" s="12"/>
      <c r="D497" s="33">
        <v>25500</v>
      </c>
      <c r="E497" s="15"/>
      <c r="F497" s="16"/>
    </row>
    <row r="498" spans="1:6" ht="43.2" x14ac:dyDescent="0.25">
      <c r="A498" s="12">
        <v>495</v>
      </c>
      <c r="B498" s="32" t="s">
        <v>550</v>
      </c>
      <c r="C498" s="12"/>
      <c r="D498" s="33">
        <v>169999.68</v>
      </c>
      <c r="E498" s="15"/>
      <c r="F498" s="16"/>
    </row>
    <row r="499" spans="1:6" ht="28.8" x14ac:dyDescent="0.25">
      <c r="A499" s="12">
        <v>496</v>
      </c>
      <c r="B499" s="32" t="s">
        <v>551</v>
      </c>
      <c r="C499" s="12"/>
      <c r="D499" s="33">
        <v>13118.79</v>
      </c>
      <c r="E499" s="15"/>
      <c r="F499" s="16"/>
    </row>
    <row r="500" spans="1:6" ht="28.8" x14ac:dyDescent="0.25">
      <c r="A500" s="12">
        <v>497</v>
      </c>
      <c r="B500" s="32" t="s">
        <v>552</v>
      </c>
      <c r="C500" s="12"/>
      <c r="D500" s="33">
        <v>174277.13</v>
      </c>
      <c r="E500" s="15"/>
      <c r="F500" s="16"/>
    </row>
    <row r="501" spans="1:6" ht="28.8" x14ac:dyDescent="0.25">
      <c r="A501" s="12">
        <v>498</v>
      </c>
      <c r="B501" s="32" t="s">
        <v>553</v>
      </c>
      <c r="C501" s="12"/>
      <c r="D501" s="33">
        <v>139867.91</v>
      </c>
      <c r="E501" s="15"/>
      <c r="F501" s="16"/>
    </row>
    <row r="502" spans="1:6" ht="43.2" x14ac:dyDescent="0.25">
      <c r="A502" s="12">
        <v>499</v>
      </c>
      <c r="B502" s="32" t="s">
        <v>554</v>
      </c>
      <c r="C502" s="12"/>
      <c r="D502" s="33">
        <v>46864.63</v>
      </c>
      <c r="E502" s="15"/>
      <c r="F502" s="16"/>
    </row>
    <row r="503" spans="1:6" ht="28.8" x14ac:dyDescent="0.25">
      <c r="A503" s="12">
        <v>500</v>
      </c>
      <c r="B503" s="32" t="s">
        <v>555</v>
      </c>
      <c r="C503" s="12"/>
      <c r="D503" s="33">
        <v>234587.47</v>
      </c>
      <c r="E503" s="15"/>
      <c r="F503" s="16"/>
    </row>
    <row r="504" spans="1:6" ht="43.2" x14ac:dyDescent="0.25">
      <c r="A504" s="12">
        <v>501</v>
      </c>
      <c r="B504" s="32" t="s">
        <v>556</v>
      </c>
      <c r="C504" s="12"/>
      <c r="D504" s="33">
        <v>34458</v>
      </c>
      <c r="E504" s="15"/>
      <c r="F504" s="16"/>
    </row>
    <row r="505" spans="1:6" ht="28.8" x14ac:dyDescent="0.25">
      <c r="A505" s="12">
        <v>502</v>
      </c>
      <c r="B505" s="32" t="s">
        <v>557</v>
      </c>
      <c r="C505" s="12"/>
      <c r="D505" s="33">
        <v>121833.18</v>
      </c>
      <c r="E505" s="15"/>
      <c r="F505" s="16"/>
    </row>
    <row r="506" spans="1:6" ht="28.8" x14ac:dyDescent="0.25">
      <c r="A506" s="12">
        <v>503</v>
      </c>
      <c r="B506" s="32" t="s">
        <v>558</v>
      </c>
      <c r="C506" s="12"/>
      <c r="D506" s="33">
        <v>40503.06</v>
      </c>
      <c r="E506" s="15"/>
      <c r="F506" s="16"/>
    </row>
    <row r="507" spans="1:6" ht="43.2" x14ac:dyDescent="0.25">
      <c r="A507" s="12">
        <v>504</v>
      </c>
      <c r="B507" s="32" t="s">
        <v>559</v>
      </c>
      <c r="C507" s="12"/>
      <c r="D507" s="33">
        <v>620202.05000000005</v>
      </c>
      <c r="E507" s="15"/>
      <c r="F507" s="16"/>
    </row>
    <row r="508" spans="1:6" ht="43.2" x14ac:dyDescent="0.25">
      <c r="A508" s="12">
        <v>505</v>
      </c>
      <c r="B508" s="32" t="s">
        <v>560</v>
      </c>
      <c r="C508" s="12"/>
      <c r="D508" s="33">
        <v>2000</v>
      </c>
      <c r="E508" s="15"/>
      <c r="F508" s="16"/>
    </row>
    <row r="509" spans="1:6" ht="43.2" x14ac:dyDescent="0.25">
      <c r="A509" s="12">
        <v>506</v>
      </c>
      <c r="B509" s="32" t="s">
        <v>561</v>
      </c>
      <c r="C509" s="12"/>
      <c r="D509" s="33">
        <v>225232.25</v>
      </c>
      <c r="E509" s="15"/>
      <c r="F509" s="16"/>
    </row>
    <row r="510" spans="1:6" ht="57.6" x14ac:dyDescent="0.25">
      <c r="A510" s="12">
        <v>507</v>
      </c>
      <c r="B510" s="32" t="s">
        <v>562</v>
      </c>
      <c r="C510" s="12"/>
      <c r="D510" s="33">
        <v>36635.379999999997</v>
      </c>
      <c r="E510" s="15"/>
      <c r="F510" s="16"/>
    </row>
    <row r="511" spans="1:6" ht="43.2" x14ac:dyDescent="0.25">
      <c r="A511" s="12">
        <v>508</v>
      </c>
      <c r="B511" s="32" t="s">
        <v>563</v>
      </c>
      <c r="C511" s="12"/>
      <c r="D511" s="33">
        <v>46933.89</v>
      </c>
      <c r="E511" s="15"/>
      <c r="F511" s="16"/>
    </row>
    <row r="512" spans="1:6" ht="43.2" x14ac:dyDescent="0.25">
      <c r="A512" s="12">
        <v>509</v>
      </c>
      <c r="B512" s="32" t="s">
        <v>14</v>
      </c>
      <c r="C512" s="12"/>
      <c r="D512" s="33">
        <v>124560.71</v>
      </c>
      <c r="E512" s="15"/>
      <c r="F512" s="16"/>
    </row>
    <row r="513" spans="1:6" ht="43.2" x14ac:dyDescent="0.25">
      <c r="A513" s="12">
        <v>510</v>
      </c>
      <c r="B513" s="32" t="s">
        <v>564</v>
      </c>
      <c r="C513" s="12"/>
      <c r="D513" s="33">
        <v>46400</v>
      </c>
      <c r="E513" s="15"/>
      <c r="F513" s="16"/>
    </row>
    <row r="514" spans="1:6" ht="28.8" x14ac:dyDescent="0.25">
      <c r="A514" s="12">
        <v>511</v>
      </c>
      <c r="B514" s="32" t="s">
        <v>565</v>
      </c>
      <c r="C514" s="12"/>
      <c r="D514" s="33">
        <v>55947.41</v>
      </c>
      <c r="E514" s="15"/>
      <c r="F514" s="16"/>
    </row>
    <row r="515" spans="1:6" ht="43.2" x14ac:dyDescent="0.25">
      <c r="A515" s="12">
        <v>512</v>
      </c>
      <c r="B515" s="32" t="s">
        <v>566</v>
      </c>
      <c r="C515" s="12"/>
      <c r="D515" s="33">
        <v>81692</v>
      </c>
      <c r="E515" s="15"/>
      <c r="F515" s="16"/>
    </row>
    <row r="516" spans="1:6" ht="43.2" x14ac:dyDescent="0.25">
      <c r="A516" s="12">
        <v>513</v>
      </c>
      <c r="B516" s="32" t="s">
        <v>363</v>
      </c>
      <c r="C516" s="12"/>
      <c r="D516" s="33">
        <v>36358.06</v>
      </c>
      <c r="E516" s="15"/>
      <c r="F516" s="16"/>
    </row>
    <row r="517" spans="1:6" ht="57.6" x14ac:dyDescent="0.25">
      <c r="A517" s="12">
        <v>514</v>
      </c>
      <c r="B517" s="32" t="s">
        <v>114</v>
      </c>
      <c r="C517" s="12"/>
      <c r="D517" s="33">
        <v>11192.91</v>
      </c>
      <c r="E517" s="15"/>
      <c r="F517" s="16"/>
    </row>
    <row r="518" spans="1:6" ht="43.2" x14ac:dyDescent="0.25">
      <c r="A518" s="12">
        <v>515</v>
      </c>
      <c r="B518" s="32" t="s">
        <v>567</v>
      </c>
      <c r="C518" s="12"/>
      <c r="D518" s="33">
        <v>212200.88</v>
      </c>
      <c r="E518" s="15"/>
      <c r="F518" s="16"/>
    </row>
    <row r="519" spans="1:6" ht="43.2" x14ac:dyDescent="0.25">
      <c r="A519" s="12">
        <v>516</v>
      </c>
      <c r="B519" s="32" t="s">
        <v>568</v>
      </c>
      <c r="C519" s="12"/>
      <c r="D519" s="33">
        <v>578352.75</v>
      </c>
      <c r="E519" s="15"/>
      <c r="F519" s="16"/>
    </row>
    <row r="520" spans="1:6" ht="43.2" x14ac:dyDescent="0.25">
      <c r="A520" s="12">
        <v>517</v>
      </c>
      <c r="B520" s="32" t="s">
        <v>569</v>
      </c>
      <c r="C520" s="12"/>
      <c r="D520" s="33">
        <v>17510.669999999998</v>
      </c>
      <c r="E520" s="15"/>
      <c r="F520" s="16"/>
    </row>
    <row r="521" spans="1:6" ht="28.8" x14ac:dyDescent="0.25">
      <c r="A521" s="12">
        <v>518</v>
      </c>
      <c r="B521" s="32" t="s">
        <v>570</v>
      </c>
      <c r="C521" s="12"/>
      <c r="D521" s="33">
        <v>46385.47</v>
      </c>
      <c r="E521" s="15"/>
      <c r="F521" s="16"/>
    </row>
    <row r="522" spans="1:6" ht="43.2" x14ac:dyDescent="0.25">
      <c r="A522" s="12">
        <v>519</v>
      </c>
      <c r="B522" s="34" t="s">
        <v>571</v>
      </c>
      <c r="C522" s="12"/>
      <c r="D522" s="33">
        <v>35055</v>
      </c>
      <c r="E522" s="15"/>
      <c r="F522" s="16"/>
    </row>
    <row r="523" spans="1:6" ht="57.6" x14ac:dyDescent="0.25">
      <c r="A523" s="12">
        <v>520</v>
      </c>
      <c r="B523" s="32" t="s">
        <v>373</v>
      </c>
      <c r="C523" s="12"/>
      <c r="D523" s="33">
        <v>43228.13</v>
      </c>
      <c r="E523" s="15"/>
      <c r="F523" s="16"/>
    </row>
    <row r="524" spans="1:6" ht="43.2" x14ac:dyDescent="0.25">
      <c r="A524" s="12">
        <v>521</v>
      </c>
      <c r="B524" s="32" t="s">
        <v>572</v>
      </c>
      <c r="C524" s="12"/>
      <c r="D524" s="33">
        <v>41989.64</v>
      </c>
      <c r="E524" s="15"/>
      <c r="F524" s="16"/>
    </row>
    <row r="525" spans="1:6" ht="43.2" x14ac:dyDescent="0.25">
      <c r="A525" s="12">
        <v>522</v>
      </c>
      <c r="B525" s="32" t="s">
        <v>573</v>
      </c>
      <c r="C525" s="12"/>
      <c r="D525" s="33">
        <v>45510</v>
      </c>
      <c r="E525" s="15"/>
      <c r="F525" s="16"/>
    </row>
    <row r="526" spans="1:6" ht="57.6" x14ac:dyDescent="0.25">
      <c r="A526" s="12">
        <v>523</v>
      </c>
      <c r="B526" s="32" t="s">
        <v>574</v>
      </c>
      <c r="C526" s="12"/>
      <c r="D526" s="33">
        <v>4094628.74</v>
      </c>
      <c r="E526" s="15"/>
      <c r="F526" s="16"/>
    </row>
    <row r="527" spans="1:6" ht="43.2" x14ac:dyDescent="0.25">
      <c r="A527" s="12">
        <v>524</v>
      </c>
      <c r="B527" s="32" t="s">
        <v>575</v>
      </c>
      <c r="C527" s="12"/>
      <c r="D527" s="33">
        <v>216534.47</v>
      </c>
      <c r="E527" s="15"/>
      <c r="F527" s="16"/>
    </row>
    <row r="528" spans="1:6" ht="57.6" x14ac:dyDescent="0.25">
      <c r="A528" s="12">
        <v>525</v>
      </c>
      <c r="B528" s="32" t="s">
        <v>574</v>
      </c>
      <c r="C528" s="12"/>
      <c r="D528" s="33">
        <v>424857.49</v>
      </c>
      <c r="E528" s="15"/>
      <c r="F528" s="16"/>
    </row>
    <row r="529" spans="1:6" ht="43.2" x14ac:dyDescent="0.25">
      <c r="A529" s="12">
        <v>526</v>
      </c>
      <c r="B529" s="32" t="s">
        <v>12</v>
      </c>
      <c r="C529" s="12"/>
      <c r="D529" s="33">
        <v>329631.59999999998</v>
      </c>
      <c r="E529" s="15"/>
      <c r="F529" s="16"/>
    </row>
    <row r="530" spans="1:6" ht="57.6" x14ac:dyDescent="0.25">
      <c r="A530" s="12">
        <v>527</v>
      </c>
      <c r="B530" s="32" t="s">
        <v>576</v>
      </c>
      <c r="C530" s="12"/>
      <c r="D530" s="33">
        <v>15232.46</v>
      </c>
      <c r="E530" s="15"/>
      <c r="F530" s="16"/>
    </row>
    <row r="531" spans="1:6" ht="57.6" x14ac:dyDescent="0.25">
      <c r="A531" s="12">
        <v>528</v>
      </c>
      <c r="B531" s="32" t="s">
        <v>577</v>
      </c>
      <c r="C531" s="12"/>
      <c r="D531" s="33">
        <v>81016.320000000007</v>
      </c>
      <c r="E531" s="15"/>
      <c r="F531" s="16"/>
    </row>
    <row r="532" spans="1:6" ht="43.2" x14ac:dyDescent="0.25">
      <c r="A532" s="12">
        <v>529</v>
      </c>
      <c r="B532" s="32" t="s">
        <v>578</v>
      </c>
      <c r="C532" s="12"/>
      <c r="D532" s="33">
        <v>53157.88</v>
      </c>
      <c r="E532" s="15"/>
      <c r="F532" s="16"/>
    </row>
    <row r="533" spans="1:6" ht="57.6" x14ac:dyDescent="0.25">
      <c r="A533" s="12">
        <v>530</v>
      </c>
      <c r="B533" s="32" t="s">
        <v>579</v>
      </c>
      <c r="C533" s="12"/>
      <c r="D533" s="33">
        <v>13248.63</v>
      </c>
      <c r="E533" s="15"/>
      <c r="F533" s="16"/>
    </row>
    <row r="534" spans="1:6" ht="43.2" x14ac:dyDescent="0.25">
      <c r="A534" s="12">
        <v>531</v>
      </c>
      <c r="B534" s="32" t="s">
        <v>580</v>
      </c>
      <c r="C534" s="12"/>
      <c r="D534" s="33">
        <v>76487</v>
      </c>
      <c r="E534" s="15"/>
      <c r="F534" s="16"/>
    </row>
    <row r="535" spans="1:6" ht="28.8" x14ac:dyDescent="0.25">
      <c r="A535" s="12">
        <v>532</v>
      </c>
      <c r="B535" s="32" t="s">
        <v>581</v>
      </c>
      <c r="C535" s="12"/>
      <c r="D535" s="33">
        <v>9483.92</v>
      </c>
      <c r="E535" s="15"/>
      <c r="F535" s="16"/>
    </row>
    <row r="536" spans="1:6" ht="43.2" x14ac:dyDescent="0.25">
      <c r="A536" s="12">
        <v>533</v>
      </c>
      <c r="B536" s="32" t="s">
        <v>582</v>
      </c>
      <c r="C536" s="12"/>
      <c r="D536" s="33">
        <v>539633.64</v>
      </c>
      <c r="E536" s="15"/>
      <c r="F536" s="16"/>
    </row>
    <row r="537" spans="1:6" ht="43.2" x14ac:dyDescent="0.25">
      <c r="A537" s="12">
        <v>534</v>
      </c>
      <c r="B537" s="32" t="s">
        <v>583</v>
      </c>
      <c r="C537" s="12"/>
      <c r="D537" s="33">
        <v>42499.83</v>
      </c>
      <c r="E537" s="15"/>
      <c r="F537" s="16"/>
    </row>
    <row r="538" spans="1:6" ht="28.8" x14ac:dyDescent="0.25">
      <c r="A538" s="12">
        <v>535</v>
      </c>
      <c r="B538" s="32" t="s">
        <v>584</v>
      </c>
      <c r="C538" s="12"/>
      <c r="D538" s="33">
        <v>49072.24</v>
      </c>
      <c r="E538" s="15"/>
      <c r="F538" s="16"/>
    </row>
    <row r="539" spans="1:6" ht="28.8" x14ac:dyDescent="0.25">
      <c r="A539" s="12">
        <v>536</v>
      </c>
      <c r="B539" s="32" t="s">
        <v>585</v>
      </c>
      <c r="C539" s="12"/>
      <c r="D539" s="33">
        <v>50562.67</v>
      </c>
      <c r="E539" s="15"/>
      <c r="F539" s="16"/>
    </row>
    <row r="540" spans="1:6" ht="43.2" x14ac:dyDescent="0.25">
      <c r="A540" s="12">
        <v>537</v>
      </c>
      <c r="B540" s="32" t="s">
        <v>405</v>
      </c>
      <c r="C540" s="12"/>
      <c r="D540" s="33">
        <v>353867.69</v>
      </c>
      <c r="E540" s="15"/>
      <c r="F540" s="16"/>
    </row>
    <row r="541" spans="1:6" ht="43.2" x14ac:dyDescent="0.25">
      <c r="A541" s="12">
        <v>538</v>
      </c>
      <c r="B541" s="32" t="s">
        <v>406</v>
      </c>
      <c r="C541" s="12"/>
      <c r="D541" s="33">
        <v>303907.09999999998</v>
      </c>
      <c r="E541" s="15"/>
      <c r="F541" s="16"/>
    </row>
    <row r="542" spans="1:6" ht="14.4" x14ac:dyDescent="0.25">
      <c r="A542" s="12">
        <v>539</v>
      </c>
      <c r="B542" s="32" t="s">
        <v>586</v>
      </c>
      <c r="C542" s="12"/>
      <c r="D542" s="33">
        <v>380788.36</v>
      </c>
      <c r="E542" s="15"/>
      <c r="F542" s="16"/>
    </row>
    <row r="543" spans="1:6" ht="57.6" x14ac:dyDescent="0.25">
      <c r="A543" s="12">
        <v>540</v>
      </c>
      <c r="B543" s="32" t="s">
        <v>54</v>
      </c>
      <c r="C543" s="12"/>
      <c r="D543" s="33">
        <v>684575.52</v>
      </c>
      <c r="E543" s="15"/>
      <c r="F543" s="16"/>
    </row>
    <row r="544" spans="1:6" ht="43.2" x14ac:dyDescent="0.25">
      <c r="A544" s="12">
        <v>541</v>
      </c>
      <c r="B544" s="32" t="s">
        <v>587</v>
      </c>
      <c r="C544" s="12"/>
      <c r="D544" s="33">
        <v>382631.66</v>
      </c>
      <c r="E544" s="15"/>
      <c r="F544" s="16"/>
    </row>
    <row r="545" spans="1:6" ht="28.8" x14ac:dyDescent="0.25">
      <c r="A545" s="12">
        <v>542</v>
      </c>
      <c r="B545" s="32" t="s">
        <v>588</v>
      </c>
      <c r="C545" s="12"/>
      <c r="D545" s="33">
        <v>649009.89</v>
      </c>
      <c r="E545" s="15"/>
      <c r="F545" s="16"/>
    </row>
    <row r="546" spans="1:6" ht="43.2" x14ac:dyDescent="0.25">
      <c r="A546" s="12">
        <v>543</v>
      </c>
      <c r="B546" s="32" t="s">
        <v>589</v>
      </c>
      <c r="C546" s="12"/>
      <c r="D546" s="33">
        <v>39975</v>
      </c>
      <c r="E546" s="15"/>
      <c r="F546" s="16"/>
    </row>
    <row r="547" spans="1:6" ht="28.8" x14ac:dyDescent="0.25">
      <c r="A547" s="12">
        <v>544</v>
      </c>
      <c r="B547" s="32" t="s">
        <v>590</v>
      </c>
      <c r="C547" s="12"/>
      <c r="D547" s="33">
        <v>7995</v>
      </c>
      <c r="E547" s="15"/>
      <c r="F547" s="16"/>
    </row>
    <row r="548" spans="1:6" ht="28.8" x14ac:dyDescent="0.25">
      <c r="A548" s="12">
        <v>545</v>
      </c>
      <c r="B548" s="32" t="s">
        <v>591</v>
      </c>
      <c r="C548" s="12"/>
      <c r="D548" s="33">
        <v>36826.199999999997</v>
      </c>
      <c r="E548" s="15"/>
      <c r="F548" s="16"/>
    </row>
    <row r="549" spans="1:6" ht="28.8" x14ac:dyDescent="0.25">
      <c r="A549" s="12">
        <v>546</v>
      </c>
      <c r="B549" s="32" t="s">
        <v>592</v>
      </c>
      <c r="C549" s="12"/>
      <c r="D549" s="33">
        <v>6124.32</v>
      </c>
      <c r="E549" s="15"/>
      <c r="F549" s="16"/>
    </row>
    <row r="550" spans="1:6" ht="43.2" x14ac:dyDescent="0.25">
      <c r="A550" s="12">
        <v>547</v>
      </c>
      <c r="B550" s="32" t="s">
        <v>593</v>
      </c>
      <c r="C550" s="12"/>
      <c r="D550" s="33">
        <v>53152</v>
      </c>
      <c r="E550" s="15"/>
      <c r="F550" s="16"/>
    </row>
    <row r="551" spans="1:6" ht="43.2" x14ac:dyDescent="0.25">
      <c r="A551" s="12">
        <v>548</v>
      </c>
      <c r="B551" s="32" t="s">
        <v>594</v>
      </c>
      <c r="C551" s="12"/>
      <c r="D551" s="33">
        <v>128620</v>
      </c>
      <c r="E551" s="15"/>
      <c r="F551" s="16"/>
    </row>
    <row r="552" spans="1:6" ht="43.2" x14ac:dyDescent="0.25">
      <c r="A552" s="12">
        <v>549</v>
      </c>
      <c r="B552" s="32" t="s">
        <v>595</v>
      </c>
      <c r="C552" s="12"/>
      <c r="D552" s="33">
        <v>117800</v>
      </c>
      <c r="E552" s="15"/>
      <c r="F552" s="16"/>
    </row>
    <row r="553" spans="1:6" ht="57.6" x14ac:dyDescent="0.25">
      <c r="A553" s="12">
        <v>550</v>
      </c>
      <c r="B553" s="32" t="s">
        <v>596</v>
      </c>
      <c r="C553" s="12"/>
      <c r="D553" s="33">
        <v>104407.62</v>
      </c>
      <c r="E553" s="15"/>
      <c r="F553" s="16"/>
    </row>
    <row r="554" spans="1:6" ht="57.6" x14ac:dyDescent="0.25">
      <c r="A554" s="12">
        <v>551</v>
      </c>
      <c r="B554" s="32" t="s">
        <v>597</v>
      </c>
      <c r="C554" s="12"/>
      <c r="D554" s="33">
        <v>68093.25</v>
      </c>
      <c r="E554" s="15"/>
      <c r="F554" s="16"/>
    </row>
    <row r="555" spans="1:6" ht="43.2" x14ac:dyDescent="0.25">
      <c r="A555" s="12">
        <v>552</v>
      </c>
      <c r="B555" s="32" t="s">
        <v>598</v>
      </c>
      <c r="C555" s="12"/>
      <c r="D555" s="33">
        <v>5507.68</v>
      </c>
      <c r="E555" s="15"/>
      <c r="F555" s="16"/>
    </row>
    <row r="556" spans="1:6" ht="28.8" x14ac:dyDescent="0.25">
      <c r="A556" s="12">
        <v>553</v>
      </c>
      <c r="B556" s="32" t="s">
        <v>599</v>
      </c>
      <c r="C556" s="12"/>
      <c r="D556" s="33">
        <v>73956.570000000007</v>
      </c>
      <c r="E556" s="15"/>
      <c r="F556" s="16"/>
    </row>
    <row r="557" spans="1:6" ht="28.8" x14ac:dyDescent="0.25">
      <c r="A557" s="12">
        <v>554</v>
      </c>
      <c r="B557" s="32" t="s">
        <v>600</v>
      </c>
      <c r="C557" s="12"/>
      <c r="D557" s="33">
        <v>11862</v>
      </c>
      <c r="E557" s="15"/>
      <c r="F557" s="16"/>
    </row>
    <row r="558" spans="1:6" ht="28.8" x14ac:dyDescent="0.25">
      <c r="A558" s="12">
        <v>555</v>
      </c>
      <c r="B558" s="32" t="s">
        <v>601</v>
      </c>
      <c r="C558" s="12"/>
      <c r="D558" s="33">
        <v>200918.81</v>
      </c>
      <c r="E558" s="15"/>
      <c r="F558" s="16"/>
    </row>
    <row r="559" spans="1:6" ht="57.6" x14ac:dyDescent="0.25">
      <c r="A559" s="12">
        <v>556</v>
      </c>
      <c r="B559" s="32" t="s">
        <v>602</v>
      </c>
      <c r="C559" s="12"/>
      <c r="D559" s="33">
        <v>55178.69</v>
      </c>
      <c r="E559" s="15"/>
      <c r="F559" s="16"/>
    </row>
    <row r="560" spans="1:6" ht="28.8" x14ac:dyDescent="0.25">
      <c r="A560" s="12">
        <v>557</v>
      </c>
      <c r="B560" s="32" t="s">
        <v>603</v>
      </c>
      <c r="C560" s="12"/>
      <c r="D560" s="33">
        <v>200079.05</v>
      </c>
      <c r="E560" s="15"/>
      <c r="F560" s="16"/>
    </row>
    <row r="561" spans="1:6" ht="28.8" x14ac:dyDescent="0.25">
      <c r="A561" s="12">
        <v>558</v>
      </c>
      <c r="B561" s="32" t="s">
        <v>604</v>
      </c>
      <c r="C561" s="12"/>
      <c r="D561" s="33">
        <v>338090.1</v>
      </c>
      <c r="E561" s="15"/>
      <c r="F561" s="16"/>
    </row>
    <row r="562" spans="1:6" ht="43.2" x14ac:dyDescent="0.25">
      <c r="A562" s="12">
        <v>559</v>
      </c>
      <c r="B562" s="32" t="s">
        <v>605</v>
      </c>
      <c r="C562" s="12"/>
      <c r="D562" s="33">
        <v>23370</v>
      </c>
      <c r="E562" s="15"/>
      <c r="F562" s="16"/>
    </row>
    <row r="563" spans="1:6" ht="57.6" x14ac:dyDescent="0.25">
      <c r="A563" s="12">
        <v>560</v>
      </c>
      <c r="B563" s="32" t="s">
        <v>606</v>
      </c>
      <c r="C563" s="12"/>
      <c r="D563" s="33">
        <v>17907.52</v>
      </c>
      <c r="E563" s="15"/>
      <c r="F563" s="16"/>
    </row>
    <row r="564" spans="1:6" ht="43.2" x14ac:dyDescent="0.25">
      <c r="A564" s="12">
        <v>561</v>
      </c>
      <c r="B564" s="32" t="s">
        <v>607</v>
      </c>
      <c r="C564" s="12"/>
      <c r="D564" s="33">
        <v>67857.73</v>
      </c>
      <c r="E564" s="15"/>
      <c r="F564" s="16"/>
    </row>
    <row r="565" spans="1:6" ht="57.6" x14ac:dyDescent="0.25">
      <c r="A565" s="12">
        <v>562</v>
      </c>
      <c r="B565" s="32" t="s">
        <v>608</v>
      </c>
      <c r="C565" s="12"/>
      <c r="D565" s="33">
        <v>14714.91</v>
      </c>
      <c r="E565" s="15"/>
      <c r="F565" s="16"/>
    </row>
    <row r="566" spans="1:6" ht="43.2" x14ac:dyDescent="0.25">
      <c r="A566" s="12">
        <v>563</v>
      </c>
      <c r="B566" s="32" t="s">
        <v>609</v>
      </c>
      <c r="C566" s="12"/>
      <c r="D566" s="33">
        <f>142819.36+2100.64</f>
        <v>144920</v>
      </c>
      <c r="E566" s="15"/>
      <c r="F566" s="16"/>
    </row>
    <row r="567" spans="1:6" ht="28.8" x14ac:dyDescent="0.25">
      <c r="A567" s="12">
        <v>564</v>
      </c>
      <c r="B567" s="32" t="s">
        <v>610</v>
      </c>
      <c r="C567" s="12"/>
      <c r="D567" s="33">
        <v>329370</v>
      </c>
      <c r="E567" s="15"/>
      <c r="F567" s="16"/>
    </row>
    <row r="568" spans="1:6" ht="43.2" x14ac:dyDescent="0.25">
      <c r="A568" s="12">
        <v>565</v>
      </c>
      <c r="B568" s="32" t="s">
        <v>611</v>
      </c>
      <c r="C568" s="12"/>
      <c r="D568" s="33">
        <v>191300</v>
      </c>
      <c r="E568" s="15"/>
      <c r="F568" s="16"/>
    </row>
    <row r="569" spans="1:6" ht="43.2" x14ac:dyDescent="0.25">
      <c r="A569" s="12">
        <v>566</v>
      </c>
      <c r="B569" s="32" t="s">
        <v>612</v>
      </c>
      <c r="C569" s="12"/>
      <c r="D569" s="33">
        <v>119320</v>
      </c>
      <c r="E569" s="15"/>
      <c r="F569" s="16"/>
    </row>
    <row r="570" spans="1:6" ht="28.8" x14ac:dyDescent="0.25">
      <c r="A570" s="12">
        <v>567</v>
      </c>
      <c r="B570" s="32" t="s">
        <v>613</v>
      </c>
      <c r="C570" s="12"/>
      <c r="D570" s="33">
        <v>693490</v>
      </c>
      <c r="E570" s="15"/>
      <c r="F570" s="16"/>
    </row>
    <row r="571" spans="1:6" ht="28.8" x14ac:dyDescent="0.25">
      <c r="A571" s="12">
        <v>568</v>
      </c>
      <c r="B571" s="32" t="s">
        <v>614</v>
      </c>
      <c r="C571" s="12"/>
      <c r="D571" s="33">
        <v>139260</v>
      </c>
      <c r="E571" s="15"/>
      <c r="F571" s="16"/>
    </row>
    <row r="572" spans="1:6" ht="28.8" x14ac:dyDescent="0.25">
      <c r="A572" s="12">
        <v>569</v>
      </c>
      <c r="B572" s="32" t="s">
        <v>615</v>
      </c>
      <c r="C572" s="12"/>
      <c r="D572" s="33">
        <v>2169790</v>
      </c>
      <c r="E572" s="15"/>
      <c r="F572" s="16"/>
    </row>
    <row r="573" spans="1:6" ht="28.8" x14ac:dyDescent="0.25">
      <c r="A573" s="12">
        <v>570</v>
      </c>
      <c r="B573" s="32" t="s">
        <v>616</v>
      </c>
      <c r="C573" s="12"/>
      <c r="D573" s="33">
        <v>1262690</v>
      </c>
      <c r="E573" s="15"/>
      <c r="F573" s="16"/>
    </row>
    <row r="574" spans="1:6" ht="28.8" x14ac:dyDescent="0.25">
      <c r="A574" s="12">
        <v>571</v>
      </c>
      <c r="B574" s="32" t="s">
        <v>616</v>
      </c>
      <c r="C574" s="12"/>
      <c r="D574" s="33">
        <v>277780</v>
      </c>
      <c r="E574" s="15"/>
      <c r="F574" s="16"/>
    </row>
    <row r="575" spans="1:6" ht="28.8" x14ac:dyDescent="0.25">
      <c r="A575" s="12">
        <v>572</v>
      </c>
      <c r="B575" s="32" t="s">
        <v>617</v>
      </c>
      <c r="C575" s="12"/>
      <c r="D575" s="33">
        <v>1227540</v>
      </c>
      <c r="E575" s="15"/>
      <c r="F575" s="16"/>
    </row>
    <row r="576" spans="1:6" ht="28.8" x14ac:dyDescent="0.25">
      <c r="A576" s="12">
        <v>573</v>
      </c>
      <c r="B576" s="32" t="s">
        <v>618</v>
      </c>
      <c r="C576" s="12"/>
      <c r="D576" s="33">
        <v>356590</v>
      </c>
      <c r="E576" s="15"/>
      <c r="F576" s="16"/>
    </row>
    <row r="577" spans="1:6" ht="28.8" x14ac:dyDescent="0.25">
      <c r="A577" s="12">
        <v>574</v>
      </c>
      <c r="B577" s="32" t="s">
        <v>619</v>
      </c>
      <c r="C577" s="12"/>
      <c r="D577" s="33">
        <v>1060930</v>
      </c>
      <c r="E577" s="15"/>
      <c r="F577" s="16"/>
    </row>
    <row r="578" spans="1:6" ht="28.8" x14ac:dyDescent="0.25">
      <c r="A578" s="12">
        <v>575</v>
      </c>
      <c r="B578" s="32" t="s">
        <v>620</v>
      </c>
      <c r="C578" s="12"/>
      <c r="D578" s="33">
        <v>648400</v>
      </c>
      <c r="E578" s="15"/>
      <c r="F578" s="16"/>
    </row>
    <row r="579" spans="1:6" ht="28.8" x14ac:dyDescent="0.25">
      <c r="A579" s="12">
        <v>576</v>
      </c>
      <c r="B579" s="32" t="s">
        <v>621</v>
      </c>
      <c r="C579" s="12"/>
      <c r="D579" s="33">
        <v>207340</v>
      </c>
      <c r="E579" s="15"/>
      <c r="F579" s="16"/>
    </row>
    <row r="580" spans="1:6" ht="28.8" x14ac:dyDescent="0.25">
      <c r="A580" s="12">
        <v>577</v>
      </c>
      <c r="B580" s="32" t="s">
        <v>622</v>
      </c>
      <c r="C580" s="12"/>
      <c r="D580" s="33">
        <v>67700</v>
      </c>
      <c r="E580" s="15"/>
      <c r="F580" s="16"/>
    </row>
    <row r="581" spans="1:6" ht="28.8" x14ac:dyDescent="0.25">
      <c r="A581" s="12">
        <v>578</v>
      </c>
      <c r="B581" s="32" t="s">
        <v>623</v>
      </c>
      <c r="C581" s="12"/>
      <c r="D581" s="33">
        <v>113460</v>
      </c>
      <c r="E581" s="15"/>
      <c r="F581" s="16"/>
    </row>
    <row r="582" spans="1:6" ht="28.8" x14ac:dyDescent="0.25">
      <c r="A582" s="12">
        <v>579</v>
      </c>
      <c r="B582" s="32" t="s">
        <v>624</v>
      </c>
      <c r="C582" s="12"/>
      <c r="D582" s="33">
        <v>94430</v>
      </c>
      <c r="E582" s="15"/>
      <c r="F582" s="16"/>
    </row>
    <row r="583" spans="1:6" ht="28.8" x14ac:dyDescent="0.25">
      <c r="A583" s="12">
        <v>580</v>
      </c>
      <c r="B583" s="32" t="s">
        <v>625</v>
      </c>
      <c r="C583" s="12"/>
      <c r="D583" s="33">
        <v>721260</v>
      </c>
      <c r="E583" s="15"/>
      <c r="F583" s="16"/>
    </row>
    <row r="584" spans="1:6" ht="28.8" x14ac:dyDescent="0.25">
      <c r="A584" s="12">
        <v>581</v>
      </c>
      <c r="B584" s="32" t="s">
        <v>626</v>
      </c>
      <c r="C584" s="12"/>
      <c r="D584" s="33">
        <v>565530</v>
      </c>
      <c r="E584" s="15"/>
      <c r="F584" s="16"/>
    </row>
    <row r="585" spans="1:6" ht="28.8" x14ac:dyDescent="0.25">
      <c r="A585" s="12">
        <v>582</v>
      </c>
      <c r="B585" s="32" t="s">
        <v>627</v>
      </c>
      <c r="C585" s="12"/>
      <c r="D585" s="33">
        <v>37600</v>
      </c>
      <c r="E585" s="15"/>
      <c r="F585" s="16"/>
    </row>
    <row r="586" spans="1:6" ht="28.8" x14ac:dyDescent="0.25">
      <c r="A586" s="12">
        <v>583</v>
      </c>
      <c r="B586" s="32" t="s">
        <v>628</v>
      </c>
      <c r="C586" s="12"/>
      <c r="D586" s="33">
        <v>34050</v>
      </c>
      <c r="E586" s="15"/>
      <c r="F586" s="16"/>
    </row>
    <row r="587" spans="1:6" ht="28.8" x14ac:dyDescent="0.25">
      <c r="A587" s="12">
        <v>584</v>
      </c>
      <c r="B587" s="32" t="s">
        <v>629</v>
      </c>
      <c r="C587" s="12"/>
      <c r="D587" s="33">
        <v>41280</v>
      </c>
      <c r="E587" s="15"/>
      <c r="F587" s="16"/>
    </row>
    <row r="588" spans="1:6" ht="28.8" x14ac:dyDescent="0.25">
      <c r="A588" s="12">
        <v>585</v>
      </c>
      <c r="B588" s="32" t="s">
        <v>630</v>
      </c>
      <c r="C588" s="12"/>
      <c r="D588" s="33">
        <v>29060</v>
      </c>
      <c r="E588" s="15"/>
      <c r="F588" s="16"/>
    </row>
    <row r="589" spans="1:6" ht="14.4" x14ac:dyDescent="0.25">
      <c r="A589" s="12">
        <v>586</v>
      </c>
      <c r="B589" s="32" t="s">
        <v>280</v>
      </c>
      <c r="C589" s="12"/>
      <c r="D589" s="33">
        <v>5017.8999999999996</v>
      </c>
      <c r="E589" s="15"/>
      <c r="F589" s="16"/>
    </row>
    <row r="590" spans="1:6" ht="57.6" x14ac:dyDescent="0.25">
      <c r="A590" s="12">
        <v>587</v>
      </c>
      <c r="B590" s="32" t="s">
        <v>631</v>
      </c>
      <c r="C590" s="12"/>
      <c r="D590" s="33">
        <v>1395625.07</v>
      </c>
      <c r="E590" s="15"/>
      <c r="F590" s="16"/>
    </row>
    <row r="591" spans="1:6" ht="43.2" x14ac:dyDescent="0.25">
      <c r="A591" s="12">
        <v>588</v>
      </c>
      <c r="B591" s="32" t="s">
        <v>632</v>
      </c>
      <c r="C591" s="12"/>
      <c r="D591" s="33">
        <v>271561.53000000003</v>
      </c>
      <c r="E591" s="15"/>
      <c r="F591" s="16"/>
    </row>
    <row r="592" spans="1:6" ht="57.6" x14ac:dyDescent="0.25">
      <c r="A592" s="12">
        <v>589</v>
      </c>
      <c r="B592" s="32" t="s">
        <v>633</v>
      </c>
      <c r="C592" s="12"/>
      <c r="D592" s="33">
        <v>78140</v>
      </c>
      <c r="E592" s="15"/>
      <c r="F592" s="16"/>
    </row>
    <row r="593" spans="1:6" ht="28.8" x14ac:dyDescent="0.25">
      <c r="A593" s="12">
        <v>590</v>
      </c>
      <c r="B593" s="32" t="s">
        <v>634</v>
      </c>
      <c r="C593" s="12"/>
      <c r="D593" s="33">
        <v>400</v>
      </c>
      <c r="E593" s="15"/>
      <c r="F593" s="16"/>
    </row>
    <row r="594" spans="1:6" ht="57.6" x14ac:dyDescent="0.25">
      <c r="A594" s="12">
        <v>591</v>
      </c>
      <c r="B594" s="32" t="s">
        <v>635</v>
      </c>
      <c r="C594" s="12"/>
      <c r="D594" s="33">
        <v>47129.11</v>
      </c>
      <c r="E594" s="15"/>
      <c r="F594" s="16"/>
    </row>
    <row r="595" spans="1:6" ht="43.2" x14ac:dyDescent="0.25">
      <c r="A595" s="12">
        <v>592</v>
      </c>
      <c r="B595" s="32" t="s">
        <v>636</v>
      </c>
      <c r="C595" s="12"/>
      <c r="D595" s="33">
        <v>167832.19</v>
      </c>
      <c r="E595" s="15"/>
      <c r="F595" s="16"/>
    </row>
    <row r="596" spans="1:6" ht="57.6" x14ac:dyDescent="0.25">
      <c r="A596" s="12">
        <v>593</v>
      </c>
      <c r="B596" s="32" t="s">
        <v>637</v>
      </c>
      <c r="C596" s="12"/>
      <c r="D596" s="33">
        <f>48228701.26-9888481.43</f>
        <v>38340219.829999998</v>
      </c>
      <c r="E596" s="15"/>
      <c r="F596" s="16"/>
    </row>
    <row r="597" spans="1:6" ht="28.8" x14ac:dyDescent="0.25">
      <c r="A597" s="12">
        <v>594</v>
      </c>
      <c r="B597" s="32" t="s">
        <v>638</v>
      </c>
      <c r="C597" s="12"/>
      <c r="D597" s="33">
        <v>837208.26</v>
      </c>
      <c r="E597" s="15"/>
      <c r="F597" s="16"/>
    </row>
    <row r="598" spans="1:6" ht="14.4" x14ac:dyDescent="0.25">
      <c r="A598" s="12">
        <v>595</v>
      </c>
      <c r="B598" s="32" t="s">
        <v>639</v>
      </c>
      <c r="C598" s="12"/>
      <c r="D598" s="33">
        <v>969210.06</v>
      </c>
      <c r="E598" s="15"/>
      <c r="F598" s="16"/>
    </row>
    <row r="599" spans="1:6" ht="28.8" x14ac:dyDescent="0.25">
      <c r="A599" s="12">
        <v>596</v>
      </c>
      <c r="B599" s="32" t="s">
        <v>640</v>
      </c>
      <c r="C599" s="12"/>
      <c r="D599" s="33">
        <v>3614659.77</v>
      </c>
      <c r="E599" s="15"/>
      <c r="F599" s="16"/>
    </row>
    <row r="600" spans="1:6" ht="14.4" x14ac:dyDescent="0.25">
      <c r="A600" s="12">
        <v>597</v>
      </c>
      <c r="B600" s="32" t="s">
        <v>641</v>
      </c>
      <c r="C600" s="12"/>
      <c r="D600" s="33">
        <v>3944101.34</v>
      </c>
      <c r="E600" s="15"/>
      <c r="F600" s="16"/>
    </row>
    <row r="601" spans="1:6" ht="43.2" x14ac:dyDescent="0.25">
      <c r="A601" s="12">
        <v>598</v>
      </c>
      <c r="B601" s="32" t="s">
        <v>642</v>
      </c>
      <c r="C601" s="12"/>
      <c r="D601" s="33">
        <v>2290219.14</v>
      </c>
      <c r="E601" s="15"/>
      <c r="F601" s="16"/>
    </row>
    <row r="602" spans="1:6" ht="43.2" x14ac:dyDescent="0.25">
      <c r="A602" s="12">
        <v>599</v>
      </c>
      <c r="B602" s="32" t="s">
        <v>20</v>
      </c>
      <c r="C602" s="12"/>
      <c r="D602" s="33">
        <v>3631979.17</v>
      </c>
      <c r="E602" s="15"/>
      <c r="F602" s="16"/>
    </row>
    <row r="603" spans="1:6" ht="14.4" x14ac:dyDescent="0.25">
      <c r="A603" s="12">
        <v>600</v>
      </c>
      <c r="B603" s="32" t="s">
        <v>643</v>
      </c>
      <c r="C603" s="12"/>
      <c r="D603" s="33">
        <v>170313.11</v>
      </c>
      <c r="E603" s="15"/>
      <c r="F603" s="16"/>
    </row>
    <row r="604" spans="1:6" ht="43.2" x14ac:dyDescent="0.25">
      <c r="A604" s="12">
        <v>601</v>
      </c>
      <c r="B604" s="32" t="s">
        <v>644</v>
      </c>
      <c r="C604" s="12"/>
      <c r="D604" s="33">
        <v>97500</v>
      </c>
      <c r="E604" s="15"/>
      <c r="F604" s="16"/>
    </row>
    <row r="605" spans="1:6" ht="28.8" x14ac:dyDescent="0.25">
      <c r="A605" s="12">
        <v>602</v>
      </c>
      <c r="B605" s="32" t="s">
        <v>645</v>
      </c>
      <c r="C605" s="12"/>
      <c r="D605" s="33">
        <v>7319</v>
      </c>
      <c r="E605" s="15"/>
      <c r="F605" s="16"/>
    </row>
    <row r="606" spans="1:6" ht="43.2" x14ac:dyDescent="0.25">
      <c r="A606" s="12">
        <v>603</v>
      </c>
      <c r="B606" s="32" t="s">
        <v>646</v>
      </c>
      <c r="C606" s="12"/>
      <c r="D606" s="33">
        <v>375900.96</v>
      </c>
      <c r="E606" s="15"/>
      <c r="F606" s="16"/>
    </row>
    <row r="607" spans="1:6" ht="28.8" x14ac:dyDescent="0.25">
      <c r="A607" s="12">
        <v>604</v>
      </c>
      <c r="B607" s="32" t="s">
        <v>647</v>
      </c>
      <c r="C607" s="12"/>
      <c r="D607" s="33">
        <v>2039174.69</v>
      </c>
      <c r="E607" s="15"/>
      <c r="F607" s="16"/>
    </row>
    <row r="608" spans="1:6" ht="28.8" x14ac:dyDescent="0.25">
      <c r="A608" s="12">
        <v>605</v>
      </c>
      <c r="B608" s="32" t="s">
        <v>648</v>
      </c>
      <c r="C608" s="12"/>
      <c r="D608" s="33">
        <v>245794.73</v>
      </c>
      <c r="E608" s="15"/>
      <c r="F608" s="16"/>
    </row>
    <row r="609" spans="1:6" ht="43.2" x14ac:dyDescent="0.25">
      <c r="A609" s="12">
        <v>606</v>
      </c>
      <c r="B609" s="32" t="s">
        <v>649</v>
      </c>
      <c r="C609" s="12"/>
      <c r="D609" s="33">
        <v>2517.92</v>
      </c>
      <c r="E609" s="15"/>
      <c r="F609" s="16"/>
    </row>
    <row r="610" spans="1:6" ht="28.8" x14ac:dyDescent="0.25">
      <c r="A610" s="12">
        <v>607</v>
      </c>
      <c r="B610" s="32" t="s">
        <v>650</v>
      </c>
      <c r="C610" s="12"/>
      <c r="D610" s="33">
        <v>288636.02</v>
      </c>
      <c r="E610" s="15"/>
      <c r="F610" s="16"/>
    </row>
    <row r="611" spans="1:6" ht="28.8" x14ac:dyDescent="0.25">
      <c r="A611" s="12">
        <v>608</v>
      </c>
      <c r="B611" s="32" t="s">
        <v>651</v>
      </c>
      <c r="C611" s="12"/>
      <c r="D611" s="33">
        <v>2075339.32</v>
      </c>
      <c r="E611" s="15"/>
      <c r="F611" s="16"/>
    </row>
    <row r="612" spans="1:6" ht="72" x14ac:dyDescent="0.25">
      <c r="A612" s="12">
        <v>609</v>
      </c>
      <c r="B612" s="32" t="s">
        <v>652</v>
      </c>
      <c r="C612" s="12"/>
      <c r="D612" s="33">
        <v>12624.29</v>
      </c>
      <c r="E612" s="15"/>
      <c r="F612" s="16"/>
    </row>
    <row r="613" spans="1:6" ht="72" x14ac:dyDescent="0.25">
      <c r="A613" s="12">
        <v>610</v>
      </c>
      <c r="B613" s="32" t="s">
        <v>653</v>
      </c>
      <c r="C613" s="12"/>
      <c r="D613" s="33">
        <v>194751.79</v>
      </c>
      <c r="E613" s="15"/>
      <c r="F613" s="16"/>
    </row>
    <row r="614" spans="1:6" ht="57.6" x14ac:dyDescent="0.25">
      <c r="A614" s="12">
        <v>611</v>
      </c>
      <c r="B614" s="32" t="s">
        <v>654</v>
      </c>
      <c r="C614" s="12"/>
      <c r="D614" s="33">
        <v>429542.7</v>
      </c>
      <c r="E614" s="15"/>
      <c r="F614" s="16"/>
    </row>
    <row r="615" spans="1:6" ht="43.2" x14ac:dyDescent="0.25">
      <c r="A615" s="12">
        <v>612</v>
      </c>
      <c r="B615" s="32" t="s">
        <v>655</v>
      </c>
      <c r="C615" s="12"/>
      <c r="D615" s="33">
        <v>71840.490000000005</v>
      </c>
      <c r="E615" s="15"/>
      <c r="F615" s="16"/>
    </row>
    <row r="616" spans="1:6" ht="57.6" x14ac:dyDescent="0.25">
      <c r="A616" s="12">
        <v>613</v>
      </c>
      <c r="B616" s="32" t="s">
        <v>656</v>
      </c>
      <c r="C616" s="12"/>
      <c r="D616" s="33">
        <v>3646.95</v>
      </c>
      <c r="E616" s="15"/>
      <c r="F616" s="16"/>
    </row>
    <row r="617" spans="1:6" ht="43.2" x14ac:dyDescent="0.25">
      <c r="A617" s="12">
        <v>614</v>
      </c>
      <c r="B617" s="32" t="s">
        <v>657</v>
      </c>
      <c r="C617" s="12"/>
      <c r="D617" s="33">
        <v>316667.31</v>
      </c>
      <c r="E617" s="15"/>
      <c r="F617" s="16"/>
    </row>
    <row r="618" spans="1:6" ht="43.2" x14ac:dyDescent="0.25">
      <c r="A618" s="12">
        <v>615</v>
      </c>
      <c r="B618" s="32" t="s">
        <v>658</v>
      </c>
      <c r="C618" s="12"/>
      <c r="D618" s="33">
        <v>71641.919999999998</v>
      </c>
      <c r="E618" s="15"/>
      <c r="F618" s="16"/>
    </row>
    <row r="619" spans="1:6" ht="43.2" x14ac:dyDescent="0.25">
      <c r="A619" s="12">
        <v>616</v>
      </c>
      <c r="B619" s="32" t="s">
        <v>659</v>
      </c>
      <c r="C619" s="12"/>
      <c r="D619" s="33">
        <v>71109.56</v>
      </c>
      <c r="E619" s="15"/>
      <c r="F619" s="16"/>
    </row>
    <row r="620" spans="1:6" ht="43.2" x14ac:dyDescent="0.25">
      <c r="A620" s="12">
        <v>617</v>
      </c>
      <c r="B620" s="32" t="s">
        <v>660</v>
      </c>
      <c r="C620" s="12"/>
      <c r="D620" s="33">
        <v>131143.65</v>
      </c>
      <c r="E620" s="15"/>
      <c r="F620" s="16"/>
    </row>
    <row r="621" spans="1:6" ht="28.8" x14ac:dyDescent="0.25">
      <c r="A621" s="12">
        <v>618</v>
      </c>
      <c r="B621" s="32" t="s">
        <v>661</v>
      </c>
      <c r="C621" s="12"/>
      <c r="D621" s="33">
        <v>89296.14</v>
      </c>
      <c r="E621" s="15"/>
      <c r="F621" s="16"/>
    </row>
    <row r="622" spans="1:6" ht="28.8" x14ac:dyDescent="0.25">
      <c r="A622" s="12">
        <v>619</v>
      </c>
      <c r="B622" s="32" t="s">
        <v>662</v>
      </c>
      <c r="C622" s="12"/>
      <c r="D622" s="33">
        <v>27494.43</v>
      </c>
      <c r="E622" s="15"/>
      <c r="F622" s="16"/>
    </row>
    <row r="623" spans="1:6" ht="28.8" x14ac:dyDescent="0.25">
      <c r="A623" s="12">
        <v>620</v>
      </c>
      <c r="B623" s="32" t="s">
        <v>663</v>
      </c>
      <c r="C623" s="12"/>
      <c r="D623" s="33">
        <v>25635.82</v>
      </c>
      <c r="E623" s="15"/>
      <c r="F623" s="16"/>
    </row>
    <row r="624" spans="1:6" ht="57.6" x14ac:dyDescent="0.25">
      <c r="A624" s="12">
        <v>621</v>
      </c>
      <c r="B624" s="32" t="s">
        <v>664</v>
      </c>
      <c r="C624" s="12"/>
      <c r="D624" s="33">
        <v>82019.98</v>
      </c>
      <c r="E624" s="15"/>
      <c r="F624" s="16"/>
    </row>
    <row r="625" spans="1:6" ht="57.6" x14ac:dyDescent="0.25">
      <c r="A625" s="12">
        <v>622</v>
      </c>
      <c r="B625" s="32" t="s">
        <v>665</v>
      </c>
      <c r="C625" s="12"/>
      <c r="D625" s="33">
        <v>113843.5</v>
      </c>
      <c r="E625" s="15"/>
      <c r="F625" s="16"/>
    </row>
    <row r="626" spans="1:6" ht="28.8" x14ac:dyDescent="0.25">
      <c r="A626" s="12">
        <v>623</v>
      </c>
      <c r="B626" s="32" t="s">
        <v>666</v>
      </c>
      <c r="C626" s="12"/>
      <c r="D626" s="33">
        <v>151849.38</v>
      </c>
      <c r="E626" s="15"/>
      <c r="F626" s="16"/>
    </row>
    <row r="627" spans="1:6" ht="28.8" x14ac:dyDescent="0.25">
      <c r="A627" s="12">
        <v>624</v>
      </c>
      <c r="B627" s="32" t="s">
        <v>667</v>
      </c>
      <c r="C627" s="12"/>
      <c r="D627" s="33">
        <v>2914679.5</v>
      </c>
      <c r="E627" s="15"/>
      <c r="F627" s="16"/>
    </row>
    <row r="628" spans="1:6" ht="28.8" x14ac:dyDescent="0.25">
      <c r="A628" s="12">
        <v>625</v>
      </c>
      <c r="B628" s="32" t="s">
        <v>668</v>
      </c>
      <c r="C628" s="12"/>
      <c r="D628" s="33">
        <v>575512.26</v>
      </c>
      <c r="E628" s="15"/>
      <c r="F628" s="16"/>
    </row>
    <row r="629" spans="1:6" ht="28.8" x14ac:dyDescent="0.25">
      <c r="A629" s="12">
        <v>626</v>
      </c>
      <c r="B629" s="32" t="s">
        <v>669</v>
      </c>
      <c r="C629" s="12"/>
      <c r="D629" s="33">
        <v>377004.29</v>
      </c>
      <c r="E629" s="15"/>
      <c r="F629" s="16"/>
    </row>
    <row r="630" spans="1:6" ht="28.8" x14ac:dyDescent="0.25">
      <c r="A630" s="12">
        <v>627</v>
      </c>
      <c r="B630" s="32" t="s">
        <v>670</v>
      </c>
      <c r="C630" s="12"/>
      <c r="D630" s="33">
        <v>59416.15</v>
      </c>
      <c r="E630" s="15"/>
      <c r="F630" s="16"/>
    </row>
    <row r="631" spans="1:6" ht="28.8" x14ac:dyDescent="0.25">
      <c r="A631" s="12">
        <v>628</v>
      </c>
      <c r="B631" s="32" t="s">
        <v>671</v>
      </c>
      <c r="C631" s="12"/>
      <c r="D631" s="33">
        <v>543498.97</v>
      </c>
      <c r="E631" s="15"/>
      <c r="F631" s="16"/>
    </row>
    <row r="632" spans="1:6" ht="28.8" x14ac:dyDescent="0.25">
      <c r="A632" s="12">
        <v>629</v>
      </c>
      <c r="B632" s="32" t="s">
        <v>672</v>
      </c>
      <c r="C632" s="12"/>
      <c r="D632" s="33">
        <v>80607.839999999997</v>
      </c>
      <c r="E632" s="15"/>
      <c r="F632" s="16"/>
    </row>
    <row r="633" spans="1:6" ht="28.8" x14ac:dyDescent="0.25">
      <c r="A633" s="12">
        <v>630</v>
      </c>
      <c r="B633" s="32" t="s">
        <v>673</v>
      </c>
      <c r="C633" s="12"/>
      <c r="D633" s="33">
        <v>13714.23</v>
      </c>
      <c r="E633" s="15"/>
      <c r="F633" s="16"/>
    </row>
    <row r="634" spans="1:6" ht="28.8" x14ac:dyDescent="0.25">
      <c r="A634" s="12">
        <v>631</v>
      </c>
      <c r="B634" s="32" t="s">
        <v>674</v>
      </c>
      <c r="C634" s="12"/>
      <c r="D634" s="33">
        <v>9721.9699999999993</v>
      </c>
      <c r="E634" s="15"/>
      <c r="F634" s="16"/>
    </row>
    <row r="635" spans="1:6" ht="43.2" x14ac:dyDescent="0.25">
      <c r="A635" s="12">
        <v>632</v>
      </c>
      <c r="B635" s="32" t="s">
        <v>675</v>
      </c>
      <c r="C635" s="12"/>
      <c r="D635" s="33">
        <v>99401.49</v>
      </c>
      <c r="E635" s="15"/>
      <c r="F635" s="16"/>
    </row>
    <row r="636" spans="1:6" ht="28.8" x14ac:dyDescent="0.25">
      <c r="A636" s="12">
        <v>633</v>
      </c>
      <c r="B636" s="32" t="s">
        <v>676</v>
      </c>
      <c r="C636" s="12"/>
      <c r="D636" s="33">
        <v>87827.85</v>
      </c>
      <c r="E636" s="15"/>
      <c r="F636" s="16"/>
    </row>
    <row r="637" spans="1:6" ht="43.2" x14ac:dyDescent="0.25">
      <c r="A637" s="12">
        <v>634</v>
      </c>
      <c r="B637" s="32" t="s">
        <v>677</v>
      </c>
      <c r="C637" s="12"/>
      <c r="D637" s="33">
        <v>57709.51</v>
      </c>
      <c r="E637" s="15"/>
      <c r="F637" s="16"/>
    </row>
    <row r="638" spans="1:6" ht="43.2" x14ac:dyDescent="0.25">
      <c r="A638" s="12">
        <v>635</v>
      </c>
      <c r="B638" s="32" t="s">
        <v>678</v>
      </c>
      <c r="C638" s="12"/>
      <c r="D638" s="33">
        <v>77903.14</v>
      </c>
      <c r="E638" s="15"/>
      <c r="F638" s="16"/>
    </row>
    <row r="639" spans="1:6" ht="57.6" x14ac:dyDescent="0.25">
      <c r="A639" s="12">
        <v>636</v>
      </c>
      <c r="B639" s="32" t="s">
        <v>679</v>
      </c>
      <c r="C639" s="12"/>
      <c r="D639" s="33">
        <v>22874.67</v>
      </c>
      <c r="E639" s="15"/>
      <c r="F639" s="16"/>
    </row>
    <row r="640" spans="1:6" ht="28.8" x14ac:dyDescent="0.25">
      <c r="A640" s="12">
        <v>637</v>
      </c>
      <c r="B640" s="32" t="s">
        <v>680</v>
      </c>
      <c r="C640" s="12"/>
      <c r="D640" s="33">
        <v>4082102.78</v>
      </c>
      <c r="E640" s="15"/>
      <c r="F640" s="16"/>
    </row>
    <row r="641" spans="1:6" ht="28.8" x14ac:dyDescent="0.25">
      <c r="A641" s="12">
        <v>638</v>
      </c>
      <c r="B641" s="32" t="s">
        <v>681</v>
      </c>
      <c r="C641" s="12"/>
      <c r="D641" s="33">
        <v>531918.26</v>
      </c>
      <c r="E641" s="15"/>
      <c r="F641" s="16"/>
    </row>
    <row r="642" spans="1:6" ht="28.8" x14ac:dyDescent="0.25">
      <c r="A642" s="12">
        <v>639</v>
      </c>
      <c r="B642" s="32" t="s">
        <v>682</v>
      </c>
      <c r="C642" s="12"/>
      <c r="D642" s="33">
        <v>501079.16</v>
      </c>
      <c r="E642" s="15"/>
      <c r="F642" s="16"/>
    </row>
    <row r="643" spans="1:6" ht="28.8" x14ac:dyDescent="0.25">
      <c r="A643" s="12">
        <v>640</v>
      </c>
      <c r="B643" s="32" t="s">
        <v>683</v>
      </c>
      <c r="C643" s="12"/>
      <c r="D643" s="33">
        <v>85572.26</v>
      </c>
      <c r="E643" s="15"/>
      <c r="F643" s="16"/>
    </row>
    <row r="644" spans="1:6" ht="14.4" x14ac:dyDescent="0.25">
      <c r="A644" s="12">
        <v>641</v>
      </c>
      <c r="B644" s="32" t="s">
        <v>684</v>
      </c>
      <c r="C644" s="12"/>
      <c r="D644" s="33">
        <v>62090.400000000001</v>
      </c>
      <c r="E644" s="15"/>
      <c r="F644" s="16"/>
    </row>
    <row r="645" spans="1:6" ht="43.2" x14ac:dyDescent="0.25">
      <c r="A645" s="12">
        <v>642</v>
      </c>
      <c r="B645" s="32" t="s">
        <v>685</v>
      </c>
      <c r="C645" s="12"/>
      <c r="D645" s="33">
        <v>409889.8</v>
      </c>
      <c r="E645" s="15"/>
      <c r="F645" s="16"/>
    </row>
    <row r="646" spans="1:6" ht="43.2" x14ac:dyDescent="0.25">
      <c r="A646" s="12">
        <v>643</v>
      </c>
      <c r="B646" s="32" t="s">
        <v>686</v>
      </c>
      <c r="C646" s="12"/>
      <c r="D646" s="33">
        <v>24600</v>
      </c>
      <c r="E646" s="15"/>
      <c r="F646" s="16"/>
    </row>
    <row r="647" spans="1:6" ht="28.8" x14ac:dyDescent="0.25">
      <c r="A647" s="12">
        <v>644</v>
      </c>
      <c r="B647" s="32" t="s">
        <v>687</v>
      </c>
      <c r="C647" s="12"/>
      <c r="D647" s="33">
        <v>16792.2</v>
      </c>
      <c r="E647" s="15"/>
      <c r="F647" s="16"/>
    </row>
    <row r="648" spans="1:6" ht="43.2" x14ac:dyDescent="0.25">
      <c r="A648" s="12">
        <v>645</v>
      </c>
      <c r="B648" s="32" t="s">
        <v>688</v>
      </c>
      <c r="C648" s="12"/>
      <c r="D648" s="33">
        <v>202511.69</v>
      </c>
      <c r="E648" s="15"/>
      <c r="F648" s="16"/>
    </row>
    <row r="649" spans="1:6" ht="72" x14ac:dyDescent="0.25">
      <c r="A649" s="12">
        <v>646</v>
      </c>
      <c r="B649" s="32" t="s">
        <v>689</v>
      </c>
      <c r="C649" s="12"/>
      <c r="D649" s="33">
        <v>687889.6</v>
      </c>
      <c r="E649" s="15"/>
      <c r="F649" s="16"/>
    </row>
    <row r="650" spans="1:6" ht="72" x14ac:dyDescent="0.25">
      <c r="A650" s="12">
        <v>647</v>
      </c>
      <c r="B650" s="32" t="s">
        <v>690</v>
      </c>
      <c r="C650" s="12"/>
      <c r="D650" s="33">
        <f>8986342.19+50154.25</f>
        <v>9036496.4399999995</v>
      </c>
      <c r="E650" s="15"/>
      <c r="F650" s="16"/>
    </row>
    <row r="651" spans="1:6" ht="57.6" x14ac:dyDescent="0.25">
      <c r="A651" s="12">
        <v>648</v>
      </c>
      <c r="B651" s="32" t="s">
        <v>691</v>
      </c>
      <c r="C651" s="12"/>
      <c r="D651" s="33">
        <f>7469744.7+41098.4</f>
        <v>7510843.1000000006</v>
      </c>
      <c r="E651" s="15"/>
      <c r="F651" s="16"/>
    </row>
    <row r="652" spans="1:6" ht="72" x14ac:dyDescent="0.25">
      <c r="A652" s="12">
        <v>649</v>
      </c>
      <c r="B652" s="32" t="s">
        <v>692</v>
      </c>
      <c r="C652" s="12"/>
      <c r="D652" s="33">
        <v>628382.04</v>
      </c>
      <c r="E652" s="15"/>
      <c r="F652" s="16"/>
    </row>
    <row r="653" spans="1:6" ht="72" x14ac:dyDescent="0.25">
      <c r="A653" s="12">
        <v>650</v>
      </c>
      <c r="B653" s="32" t="s">
        <v>693</v>
      </c>
      <c r="C653" s="12"/>
      <c r="D653" s="33">
        <v>43735.58</v>
      </c>
      <c r="E653" s="15"/>
      <c r="F653" s="16"/>
    </row>
    <row r="654" spans="1:6" ht="72" x14ac:dyDescent="0.25">
      <c r="A654" s="12">
        <v>651</v>
      </c>
      <c r="B654" s="32" t="s">
        <v>692</v>
      </c>
      <c r="C654" s="12"/>
      <c r="D654" s="33">
        <v>8047943.5199999996</v>
      </c>
      <c r="E654" s="15"/>
      <c r="F654" s="16"/>
    </row>
    <row r="655" spans="1:6" ht="57.6" x14ac:dyDescent="0.25">
      <c r="A655" s="12">
        <v>652</v>
      </c>
      <c r="B655" s="32" t="s">
        <v>694</v>
      </c>
      <c r="C655" s="12"/>
      <c r="D655" s="33">
        <v>358108.03</v>
      </c>
      <c r="E655" s="15"/>
      <c r="F655" s="16"/>
    </row>
    <row r="656" spans="1:6" ht="72" x14ac:dyDescent="0.25">
      <c r="A656" s="12">
        <v>653</v>
      </c>
      <c r="B656" s="32" t="s">
        <v>695</v>
      </c>
      <c r="C656" s="12"/>
      <c r="D656" s="33">
        <v>3540516.64</v>
      </c>
      <c r="E656" s="15"/>
      <c r="F656" s="16"/>
    </row>
    <row r="657" spans="1:6" ht="28.8" x14ac:dyDescent="0.25">
      <c r="A657" s="12">
        <v>654</v>
      </c>
      <c r="B657" s="32" t="s">
        <v>696</v>
      </c>
      <c r="C657" s="12"/>
      <c r="D657" s="33">
        <v>3800.7</v>
      </c>
      <c r="E657" s="15"/>
      <c r="F657" s="16"/>
    </row>
    <row r="658" spans="1:6" ht="43.2" x14ac:dyDescent="0.25">
      <c r="A658" s="12">
        <v>655</v>
      </c>
      <c r="B658" s="32" t="s">
        <v>697</v>
      </c>
      <c r="C658" s="12"/>
      <c r="D658" s="33">
        <v>6000</v>
      </c>
      <c r="E658" s="15"/>
      <c r="F658" s="16"/>
    </row>
    <row r="659" spans="1:6" ht="43.2" x14ac:dyDescent="0.25">
      <c r="A659" s="12">
        <v>656</v>
      </c>
      <c r="B659" s="32" t="s">
        <v>698</v>
      </c>
      <c r="C659" s="12"/>
      <c r="D659" s="33">
        <v>10930.15</v>
      </c>
      <c r="E659" s="15"/>
      <c r="F659" s="16"/>
    </row>
    <row r="660" spans="1:6" ht="28.8" x14ac:dyDescent="0.25">
      <c r="A660" s="12">
        <v>657</v>
      </c>
      <c r="B660" s="32" t="s">
        <v>699</v>
      </c>
      <c r="C660" s="12"/>
      <c r="D660" s="33">
        <v>88151.77</v>
      </c>
      <c r="E660" s="15"/>
      <c r="F660" s="16"/>
    </row>
    <row r="661" spans="1:6" ht="28.8" x14ac:dyDescent="0.25">
      <c r="A661" s="12">
        <v>658</v>
      </c>
      <c r="B661" s="32" t="s">
        <v>700</v>
      </c>
      <c r="C661" s="12"/>
      <c r="D661" s="33">
        <v>58884.54</v>
      </c>
      <c r="E661" s="15"/>
      <c r="F661" s="16"/>
    </row>
    <row r="662" spans="1:6" ht="28.8" x14ac:dyDescent="0.25">
      <c r="A662" s="12">
        <v>659</v>
      </c>
      <c r="B662" s="32" t="s">
        <v>701</v>
      </c>
      <c r="C662" s="12"/>
      <c r="D662" s="33">
        <v>323472.58</v>
      </c>
      <c r="E662" s="15"/>
      <c r="F662" s="16"/>
    </row>
    <row r="663" spans="1:6" ht="43.2" x14ac:dyDescent="0.25">
      <c r="A663" s="12">
        <v>660</v>
      </c>
      <c r="B663" s="32" t="s">
        <v>702</v>
      </c>
      <c r="C663" s="12"/>
      <c r="D663" s="33">
        <v>254913.95</v>
      </c>
      <c r="E663" s="15"/>
      <c r="F663" s="16"/>
    </row>
    <row r="664" spans="1:6" ht="57.6" x14ac:dyDescent="0.25">
      <c r="A664" s="12">
        <v>661</v>
      </c>
      <c r="B664" s="32" t="s">
        <v>703</v>
      </c>
      <c r="C664" s="12"/>
      <c r="D664" s="33">
        <v>321412.03999999998</v>
      </c>
      <c r="E664" s="15"/>
      <c r="F664" s="16"/>
    </row>
    <row r="665" spans="1:6" ht="43.2" x14ac:dyDescent="0.25">
      <c r="A665" s="12">
        <v>662</v>
      </c>
      <c r="B665" s="32" t="s">
        <v>704</v>
      </c>
      <c r="C665" s="12"/>
      <c r="D665" s="33">
        <v>2325755.75</v>
      </c>
      <c r="E665" s="15"/>
      <c r="F665" s="16"/>
    </row>
    <row r="666" spans="1:6" ht="43.2" x14ac:dyDescent="0.25">
      <c r="A666" s="12">
        <v>663</v>
      </c>
      <c r="B666" s="32" t="s">
        <v>705</v>
      </c>
      <c r="C666" s="12"/>
      <c r="D666" s="33">
        <v>916745.9</v>
      </c>
      <c r="E666" s="15"/>
      <c r="F666" s="16"/>
    </row>
    <row r="667" spans="1:6" ht="57.6" x14ac:dyDescent="0.25">
      <c r="A667" s="12">
        <v>664</v>
      </c>
      <c r="B667" s="32" t="s">
        <v>706</v>
      </c>
      <c r="C667" s="12"/>
      <c r="D667" s="33">
        <v>69273.240000000005</v>
      </c>
      <c r="E667" s="15"/>
      <c r="F667" s="16"/>
    </row>
    <row r="668" spans="1:6" ht="57.6" x14ac:dyDescent="0.25">
      <c r="A668" s="12">
        <v>665</v>
      </c>
      <c r="B668" s="32" t="s">
        <v>707</v>
      </c>
      <c r="C668" s="12"/>
      <c r="D668" s="33">
        <v>525894.94999999995</v>
      </c>
      <c r="E668" s="15"/>
      <c r="F668" s="16"/>
    </row>
    <row r="669" spans="1:6" ht="43.2" x14ac:dyDescent="0.25">
      <c r="A669" s="12">
        <v>666</v>
      </c>
      <c r="B669" s="32" t="s">
        <v>708</v>
      </c>
      <c r="C669" s="12"/>
      <c r="D669" s="33">
        <v>51142.01</v>
      </c>
      <c r="E669" s="15"/>
      <c r="F669" s="16"/>
    </row>
    <row r="670" spans="1:6" ht="57.6" x14ac:dyDescent="0.25">
      <c r="A670" s="12">
        <v>667</v>
      </c>
      <c r="B670" s="32" t="s">
        <v>709</v>
      </c>
      <c r="C670" s="12"/>
      <c r="D670" s="33">
        <v>842181.36</v>
      </c>
      <c r="E670" s="15"/>
      <c r="F670" s="16"/>
    </row>
    <row r="671" spans="1:6" ht="28.8" x14ac:dyDescent="0.25">
      <c r="A671" s="12">
        <v>668</v>
      </c>
      <c r="B671" s="32" t="s">
        <v>710</v>
      </c>
      <c r="C671" s="12"/>
      <c r="D671" s="33">
        <v>96986.91</v>
      </c>
      <c r="E671" s="15"/>
      <c r="F671" s="16"/>
    </row>
    <row r="672" spans="1:6" ht="28.8" x14ac:dyDescent="0.25">
      <c r="A672" s="12">
        <v>669</v>
      </c>
      <c r="B672" s="32" t="s">
        <v>711</v>
      </c>
      <c r="C672" s="12"/>
      <c r="D672" s="33">
        <v>30754.3</v>
      </c>
      <c r="E672" s="15"/>
      <c r="F672" s="16"/>
    </row>
    <row r="673" spans="1:6" ht="28.8" x14ac:dyDescent="0.25">
      <c r="A673" s="12">
        <v>670</v>
      </c>
      <c r="B673" s="32" t="s">
        <v>712</v>
      </c>
      <c r="C673" s="12"/>
      <c r="D673" s="33">
        <v>233544.7</v>
      </c>
      <c r="E673" s="15"/>
      <c r="F673" s="16"/>
    </row>
    <row r="674" spans="1:6" ht="28.8" x14ac:dyDescent="0.25">
      <c r="A674" s="12">
        <v>671</v>
      </c>
      <c r="B674" s="32" t="s">
        <v>713</v>
      </c>
      <c r="C674" s="12"/>
      <c r="D674" s="33">
        <v>129979</v>
      </c>
      <c r="E674" s="15"/>
      <c r="F674" s="16"/>
    </row>
    <row r="675" spans="1:6" ht="28.8" x14ac:dyDescent="0.25">
      <c r="A675" s="12">
        <v>672</v>
      </c>
      <c r="B675" s="32" t="s">
        <v>714</v>
      </c>
      <c r="C675" s="12"/>
      <c r="D675" s="33">
        <v>57806.74</v>
      </c>
      <c r="E675" s="15"/>
      <c r="F675" s="16"/>
    </row>
    <row r="676" spans="1:6" ht="28.8" x14ac:dyDescent="0.25">
      <c r="A676" s="12">
        <v>673</v>
      </c>
      <c r="B676" s="32" t="s">
        <v>715</v>
      </c>
      <c r="C676" s="12"/>
      <c r="D676" s="33">
        <v>61500</v>
      </c>
      <c r="E676" s="15"/>
      <c r="F676" s="16"/>
    </row>
    <row r="677" spans="1:6" ht="28.8" x14ac:dyDescent="0.25">
      <c r="A677" s="12">
        <v>674</v>
      </c>
      <c r="B677" s="32" t="s">
        <v>716</v>
      </c>
      <c r="C677" s="12"/>
      <c r="D677" s="33">
        <v>348075.5</v>
      </c>
      <c r="E677" s="15"/>
      <c r="F677" s="16"/>
    </row>
    <row r="678" spans="1:6" ht="28.8" x14ac:dyDescent="0.25">
      <c r="A678" s="12">
        <v>675</v>
      </c>
      <c r="B678" s="32" t="s">
        <v>717</v>
      </c>
      <c r="C678" s="12"/>
      <c r="D678" s="33">
        <v>35816.26</v>
      </c>
      <c r="E678" s="15"/>
      <c r="F678" s="16"/>
    </row>
    <row r="679" spans="1:6" ht="28.8" x14ac:dyDescent="0.25">
      <c r="A679" s="12">
        <v>676</v>
      </c>
      <c r="B679" s="32" t="s">
        <v>718</v>
      </c>
      <c r="C679" s="12"/>
      <c r="D679" s="33">
        <v>41692.03</v>
      </c>
      <c r="E679" s="15"/>
      <c r="F679" s="16"/>
    </row>
    <row r="680" spans="1:6" ht="43.2" x14ac:dyDescent="0.25">
      <c r="A680" s="12">
        <v>677</v>
      </c>
      <c r="B680" s="32" t="s">
        <v>719</v>
      </c>
      <c r="C680" s="12"/>
      <c r="D680" s="33">
        <v>22007.86</v>
      </c>
      <c r="E680" s="15"/>
      <c r="F680" s="16"/>
    </row>
    <row r="681" spans="1:6" ht="57.6" x14ac:dyDescent="0.25">
      <c r="A681" s="12">
        <v>678</v>
      </c>
      <c r="B681" s="32" t="s">
        <v>720</v>
      </c>
      <c r="C681" s="12"/>
      <c r="D681" s="33">
        <v>56232.75</v>
      </c>
      <c r="E681" s="15"/>
      <c r="F681" s="16"/>
    </row>
    <row r="682" spans="1:6" ht="28.8" x14ac:dyDescent="0.25">
      <c r="A682" s="12">
        <v>679</v>
      </c>
      <c r="B682" s="32" t="s">
        <v>721</v>
      </c>
      <c r="C682" s="12"/>
      <c r="D682" s="33">
        <v>141552.14000000001</v>
      </c>
      <c r="E682" s="15"/>
      <c r="F682" s="16"/>
    </row>
    <row r="683" spans="1:6" ht="14.4" x14ac:dyDescent="0.25">
      <c r="A683" s="12">
        <v>680</v>
      </c>
      <c r="B683" s="32" t="s">
        <v>722</v>
      </c>
      <c r="C683" s="12"/>
      <c r="D683" s="33">
        <v>177076.47</v>
      </c>
      <c r="E683" s="15"/>
      <c r="F683" s="16"/>
    </row>
    <row r="684" spans="1:6" ht="28.8" x14ac:dyDescent="0.25">
      <c r="A684" s="12">
        <v>681</v>
      </c>
      <c r="B684" s="32" t="s">
        <v>723</v>
      </c>
      <c r="C684" s="12"/>
      <c r="D684" s="33">
        <v>160835.96</v>
      </c>
      <c r="E684" s="15"/>
      <c r="F684" s="16"/>
    </row>
    <row r="685" spans="1:6" ht="28.8" x14ac:dyDescent="0.25">
      <c r="A685" s="12">
        <v>682</v>
      </c>
      <c r="B685" s="32" t="s">
        <v>724</v>
      </c>
      <c r="C685" s="12"/>
      <c r="D685" s="33">
        <v>32552.44</v>
      </c>
      <c r="E685" s="15"/>
      <c r="F685" s="16"/>
    </row>
    <row r="686" spans="1:6" ht="28.8" x14ac:dyDescent="0.25">
      <c r="A686" s="12">
        <v>683</v>
      </c>
      <c r="B686" s="32" t="s">
        <v>725</v>
      </c>
      <c r="C686" s="12"/>
      <c r="D686" s="33">
        <v>33701.21</v>
      </c>
      <c r="E686" s="15"/>
      <c r="F686" s="16"/>
    </row>
    <row r="687" spans="1:6" ht="72" x14ac:dyDescent="0.25">
      <c r="A687" s="12">
        <v>684</v>
      </c>
      <c r="B687" s="32" t="s">
        <v>726</v>
      </c>
      <c r="C687" s="12"/>
      <c r="D687" s="33">
        <v>32059.200000000001</v>
      </c>
      <c r="E687" s="15"/>
      <c r="F687" s="16"/>
    </row>
    <row r="688" spans="1:6" ht="72" x14ac:dyDescent="0.25">
      <c r="A688" s="12">
        <v>685</v>
      </c>
      <c r="B688" s="32" t="s">
        <v>726</v>
      </c>
      <c r="C688" s="12"/>
      <c r="D688" s="33">
        <v>597762.62</v>
      </c>
      <c r="E688" s="15"/>
      <c r="F688" s="16"/>
    </row>
    <row r="689" spans="1:6" ht="57.6" x14ac:dyDescent="0.25">
      <c r="A689" s="12">
        <v>686</v>
      </c>
      <c r="B689" s="32" t="s">
        <v>727</v>
      </c>
      <c r="C689" s="12"/>
      <c r="D689" s="33">
        <v>127538.22</v>
      </c>
      <c r="E689" s="15"/>
      <c r="F689" s="16"/>
    </row>
    <row r="690" spans="1:6" ht="28.8" x14ac:dyDescent="0.25">
      <c r="A690" s="12">
        <v>687</v>
      </c>
      <c r="B690" s="32" t="s">
        <v>728</v>
      </c>
      <c r="C690" s="12"/>
      <c r="D690" s="33">
        <v>809325.63</v>
      </c>
      <c r="E690" s="15"/>
      <c r="F690" s="16"/>
    </row>
    <row r="691" spans="1:6" ht="28.8" x14ac:dyDescent="0.25">
      <c r="A691" s="12">
        <v>688</v>
      </c>
      <c r="B691" s="32" t="s">
        <v>729</v>
      </c>
      <c r="C691" s="12"/>
      <c r="D691" s="33">
        <v>640879.96</v>
      </c>
      <c r="E691" s="15"/>
      <c r="F691" s="16"/>
    </row>
    <row r="692" spans="1:6" ht="43.2" x14ac:dyDescent="0.25">
      <c r="A692" s="12">
        <v>689</v>
      </c>
      <c r="B692" s="32" t="s">
        <v>730</v>
      </c>
      <c r="C692" s="12"/>
      <c r="D692" s="33">
        <v>746374.21</v>
      </c>
      <c r="E692" s="15"/>
      <c r="F692" s="16"/>
    </row>
    <row r="693" spans="1:6" ht="28.8" x14ac:dyDescent="0.25">
      <c r="A693" s="12">
        <v>690</v>
      </c>
      <c r="B693" s="32" t="s">
        <v>731</v>
      </c>
      <c r="C693" s="12"/>
      <c r="D693" s="33">
        <v>94082.14</v>
      </c>
      <c r="E693" s="15"/>
      <c r="F693" s="16"/>
    </row>
    <row r="694" spans="1:6" ht="57.6" x14ac:dyDescent="0.25">
      <c r="A694" s="12">
        <v>691</v>
      </c>
      <c r="B694" s="32" t="s">
        <v>732</v>
      </c>
      <c r="C694" s="12"/>
      <c r="D694" s="33">
        <v>321579.15999999997</v>
      </c>
      <c r="E694" s="15"/>
      <c r="F694" s="16"/>
    </row>
    <row r="695" spans="1:6" ht="43.2" x14ac:dyDescent="0.25">
      <c r="A695" s="12">
        <v>692</v>
      </c>
      <c r="B695" s="32" t="s">
        <v>733</v>
      </c>
      <c r="C695" s="12"/>
      <c r="D695" s="33">
        <v>2852.15</v>
      </c>
      <c r="E695" s="15"/>
      <c r="F695" s="16"/>
    </row>
    <row r="696" spans="1:6" ht="43.2" x14ac:dyDescent="0.25">
      <c r="A696" s="12">
        <v>693</v>
      </c>
      <c r="B696" s="32" t="s">
        <v>734</v>
      </c>
      <c r="C696" s="12"/>
      <c r="D696" s="33">
        <v>981773.74</v>
      </c>
      <c r="E696" s="15"/>
      <c r="F696" s="16"/>
    </row>
    <row r="697" spans="1:6" ht="72" x14ac:dyDescent="0.25">
      <c r="A697" s="12">
        <v>694</v>
      </c>
      <c r="B697" s="32" t="s">
        <v>735</v>
      </c>
      <c r="C697" s="12"/>
      <c r="D697" s="33">
        <v>231794.63</v>
      </c>
      <c r="E697" s="15"/>
      <c r="F697" s="16"/>
    </row>
    <row r="698" spans="1:6" ht="13.95" customHeight="1" x14ac:dyDescent="0.25">
      <c r="A698" s="12">
        <v>695</v>
      </c>
      <c r="B698" s="32" t="s">
        <v>736</v>
      </c>
      <c r="C698" s="12"/>
      <c r="D698" s="33">
        <f>2084557.36+70878.98</f>
        <v>2155436.3400000003</v>
      </c>
      <c r="E698" s="15"/>
      <c r="F698" s="16"/>
    </row>
    <row r="699" spans="1:6" ht="57.6" x14ac:dyDescent="0.25">
      <c r="A699" s="12">
        <v>696</v>
      </c>
      <c r="B699" s="32" t="s">
        <v>737</v>
      </c>
      <c r="C699" s="12"/>
      <c r="D699" s="33">
        <v>254306.17</v>
      </c>
      <c r="E699" s="15"/>
      <c r="F699" s="16"/>
    </row>
    <row r="700" spans="1:6" ht="57.6" x14ac:dyDescent="0.25">
      <c r="A700" s="12">
        <v>697</v>
      </c>
      <c r="B700" s="32" t="s">
        <v>738</v>
      </c>
      <c r="C700" s="12"/>
      <c r="D700" s="33">
        <v>212838.81</v>
      </c>
      <c r="E700" s="15"/>
      <c r="F700" s="16"/>
    </row>
    <row r="701" spans="1:6" ht="57.6" x14ac:dyDescent="0.25">
      <c r="A701" s="12">
        <v>698</v>
      </c>
      <c r="B701" s="32" t="s">
        <v>739</v>
      </c>
      <c r="C701" s="12"/>
      <c r="D701" s="33">
        <v>165438.85999999999</v>
      </c>
      <c r="E701" s="15"/>
      <c r="F701" s="16"/>
    </row>
    <row r="702" spans="1:6" ht="43.2" x14ac:dyDescent="0.25">
      <c r="A702" s="12">
        <v>699</v>
      </c>
      <c r="B702" s="32" t="s">
        <v>740</v>
      </c>
      <c r="C702" s="12"/>
      <c r="D702" s="33">
        <f>207272.31+30758.8</f>
        <v>238031.11</v>
      </c>
      <c r="E702" s="15"/>
      <c r="F702" s="16"/>
    </row>
    <row r="703" spans="1:6" ht="43.2" x14ac:dyDescent="0.25">
      <c r="A703" s="12">
        <v>700</v>
      </c>
      <c r="B703" s="32" t="s">
        <v>741</v>
      </c>
      <c r="C703" s="12"/>
      <c r="D703" s="33">
        <v>2344055.54</v>
      </c>
      <c r="E703" s="15"/>
      <c r="F703" s="16"/>
    </row>
    <row r="704" spans="1:6" ht="43.2" x14ac:dyDescent="0.25">
      <c r="A704" s="12">
        <v>701</v>
      </c>
      <c r="B704" s="32" t="s">
        <v>742</v>
      </c>
      <c r="C704" s="12"/>
      <c r="D704" s="33">
        <v>395753.26</v>
      </c>
      <c r="E704" s="15"/>
      <c r="F704" s="16"/>
    </row>
    <row r="705" spans="1:6" ht="28.8" x14ac:dyDescent="0.25">
      <c r="A705" s="12">
        <v>702</v>
      </c>
      <c r="B705" s="32" t="s">
        <v>743</v>
      </c>
      <c r="C705" s="12"/>
      <c r="D705" s="33">
        <v>988598.62</v>
      </c>
      <c r="E705" s="15"/>
      <c r="F705" s="16"/>
    </row>
    <row r="706" spans="1:6" ht="43.2" x14ac:dyDescent="0.25">
      <c r="A706" s="12">
        <v>703</v>
      </c>
      <c r="B706" s="32" t="s">
        <v>744</v>
      </c>
      <c r="C706" s="12"/>
      <c r="D706" s="33">
        <v>59631.98</v>
      </c>
      <c r="E706" s="15"/>
      <c r="F706" s="16"/>
    </row>
    <row r="707" spans="1:6" ht="43.2" x14ac:dyDescent="0.25">
      <c r="A707" s="12">
        <v>704</v>
      </c>
      <c r="B707" s="32" t="s">
        <v>745</v>
      </c>
      <c r="C707" s="12"/>
      <c r="D707" s="33">
        <v>19283.68</v>
      </c>
      <c r="E707" s="15"/>
      <c r="F707" s="16"/>
    </row>
    <row r="708" spans="1:6" ht="86.4" x14ac:dyDescent="0.25">
      <c r="A708" s="12">
        <v>705</v>
      </c>
      <c r="B708" s="32" t="s">
        <v>746</v>
      </c>
      <c r="C708" s="12"/>
      <c r="D708" s="33">
        <v>65597.7</v>
      </c>
      <c r="E708" s="15"/>
      <c r="F708" s="16"/>
    </row>
    <row r="709" spans="1:6" ht="72" x14ac:dyDescent="0.25">
      <c r="A709" s="12">
        <v>706</v>
      </c>
      <c r="B709" s="32" t="s">
        <v>747</v>
      </c>
      <c r="C709" s="12"/>
      <c r="D709" s="33">
        <v>77884.2</v>
      </c>
      <c r="E709" s="15"/>
      <c r="F709" s="16"/>
    </row>
    <row r="710" spans="1:6" ht="72" x14ac:dyDescent="0.25">
      <c r="A710" s="12">
        <v>707</v>
      </c>
      <c r="B710" s="32" t="s">
        <v>748</v>
      </c>
      <c r="C710" s="12"/>
      <c r="D710" s="33">
        <v>63770</v>
      </c>
      <c r="E710" s="15"/>
      <c r="F710" s="16"/>
    </row>
    <row r="711" spans="1:6" ht="43.2" x14ac:dyDescent="0.25">
      <c r="A711" s="12">
        <v>708</v>
      </c>
      <c r="B711" s="32" t="s">
        <v>749</v>
      </c>
      <c r="C711" s="12"/>
      <c r="D711" s="33">
        <v>150904.10999999999</v>
      </c>
      <c r="E711" s="15"/>
      <c r="F711" s="16"/>
    </row>
    <row r="712" spans="1:6" ht="43.2" x14ac:dyDescent="0.25">
      <c r="A712" s="12">
        <v>709</v>
      </c>
      <c r="B712" s="32" t="s">
        <v>28</v>
      </c>
      <c r="C712" s="12"/>
      <c r="D712" s="33">
        <v>116469.51</v>
      </c>
      <c r="E712" s="15"/>
      <c r="F712" s="16"/>
    </row>
    <row r="713" spans="1:6" ht="43.2" x14ac:dyDescent="0.25">
      <c r="A713" s="12">
        <v>710</v>
      </c>
      <c r="B713" s="32" t="s">
        <v>28</v>
      </c>
      <c r="C713" s="12"/>
      <c r="D713" s="33">
        <v>1149615.48</v>
      </c>
      <c r="E713" s="15"/>
      <c r="F713" s="16"/>
    </row>
    <row r="714" spans="1:6" ht="43.2" x14ac:dyDescent="0.25">
      <c r="A714" s="12">
        <v>711</v>
      </c>
      <c r="B714" s="32" t="s">
        <v>750</v>
      </c>
      <c r="C714" s="12"/>
      <c r="D714" s="33">
        <v>138998.39000000001</v>
      </c>
      <c r="E714" s="15"/>
      <c r="F714" s="16"/>
    </row>
    <row r="715" spans="1:6" ht="57.6" x14ac:dyDescent="0.25">
      <c r="A715" s="12">
        <v>712</v>
      </c>
      <c r="B715" s="32" t="s">
        <v>751</v>
      </c>
      <c r="C715" s="12"/>
      <c r="D715" s="33">
        <v>56599.68</v>
      </c>
      <c r="E715" s="15"/>
      <c r="F715" s="16"/>
    </row>
    <row r="716" spans="1:6" ht="43.2" x14ac:dyDescent="0.25">
      <c r="A716" s="12">
        <v>713</v>
      </c>
      <c r="B716" s="32" t="s">
        <v>750</v>
      </c>
      <c r="C716" s="12"/>
      <c r="D716" s="33">
        <f>968067.02-36</f>
        <v>968031.02</v>
      </c>
      <c r="E716" s="15"/>
      <c r="F716" s="16"/>
    </row>
    <row r="717" spans="1:6" ht="43.2" x14ac:dyDescent="0.25">
      <c r="A717" s="12">
        <v>714</v>
      </c>
      <c r="B717" s="32" t="s">
        <v>752</v>
      </c>
      <c r="C717" s="12"/>
      <c r="D717" s="33">
        <v>329939.68</v>
      </c>
      <c r="E717" s="15"/>
      <c r="F717" s="16"/>
    </row>
    <row r="718" spans="1:6" ht="57.6" x14ac:dyDescent="0.25">
      <c r="A718" s="12">
        <v>715</v>
      </c>
      <c r="B718" s="32" t="s">
        <v>753</v>
      </c>
      <c r="C718" s="12"/>
      <c r="D718" s="33">
        <v>94707.54</v>
      </c>
      <c r="E718" s="15"/>
      <c r="F718" s="16"/>
    </row>
    <row r="719" spans="1:6" ht="28.8" x14ac:dyDescent="0.25">
      <c r="A719" s="12">
        <v>716</v>
      </c>
      <c r="B719" s="32" t="s">
        <v>754</v>
      </c>
      <c r="C719" s="12"/>
      <c r="D719" s="33">
        <v>735235.28</v>
      </c>
      <c r="E719" s="15"/>
      <c r="F719" s="16"/>
    </row>
    <row r="720" spans="1:6" ht="43.2" x14ac:dyDescent="0.25">
      <c r="A720" s="12">
        <v>717</v>
      </c>
      <c r="B720" s="32" t="s">
        <v>755</v>
      </c>
      <c r="C720" s="12"/>
      <c r="D720" s="33">
        <v>128214.76</v>
      </c>
      <c r="E720" s="15"/>
      <c r="F720" s="16"/>
    </row>
    <row r="721" spans="1:6" ht="14.4" x14ac:dyDescent="0.25">
      <c r="A721" s="12">
        <v>718</v>
      </c>
      <c r="B721" s="32" t="s">
        <v>756</v>
      </c>
      <c r="C721" s="12"/>
      <c r="D721" s="33">
        <v>23017.81</v>
      </c>
      <c r="E721" s="15"/>
      <c r="F721" s="16"/>
    </row>
    <row r="722" spans="1:6" ht="43.2" x14ac:dyDescent="0.25">
      <c r="A722" s="12">
        <v>719</v>
      </c>
      <c r="B722" s="32" t="s">
        <v>757</v>
      </c>
      <c r="C722" s="12"/>
      <c r="D722" s="33">
        <f>10113-1450</f>
        <v>8663</v>
      </c>
      <c r="E722" s="15"/>
      <c r="F722" s="16"/>
    </row>
    <row r="723" spans="1:6" ht="28.8" x14ac:dyDescent="0.25">
      <c r="A723" s="12">
        <v>720</v>
      </c>
      <c r="B723" s="32" t="s">
        <v>758</v>
      </c>
      <c r="C723" s="12"/>
      <c r="D723" s="33">
        <v>409104.2</v>
      </c>
      <c r="E723" s="15"/>
      <c r="F723" s="16"/>
    </row>
    <row r="724" spans="1:6" ht="57.6" x14ac:dyDescent="0.25">
      <c r="A724" s="12">
        <v>721</v>
      </c>
      <c r="B724" s="32" t="s">
        <v>759</v>
      </c>
      <c r="C724" s="12"/>
      <c r="D724" s="33">
        <v>33590.28</v>
      </c>
      <c r="E724" s="15"/>
      <c r="F724" s="16"/>
    </row>
    <row r="725" spans="1:6" ht="57.6" x14ac:dyDescent="0.25">
      <c r="A725" s="12">
        <v>722</v>
      </c>
      <c r="B725" s="32" t="s">
        <v>760</v>
      </c>
      <c r="C725" s="12"/>
      <c r="D725" s="33">
        <v>86567.33</v>
      </c>
      <c r="E725" s="15"/>
      <c r="F725" s="16"/>
    </row>
    <row r="726" spans="1:6" ht="57.6" x14ac:dyDescent="0.25">
      <c r="A726" s="12">
        <v>723</v>
      </c>
      <c r="B726" s="32" t="s">
        <v>761</v>
      </c>
      <c r="C726" s="12"/>
      <c r="D726" s="33">
        <v>1450</v>
      </c>
      <c r="E726" s="15"/>
      <c r="F726" s="16"/>
    </row>
    <row r="727" spans="1:6" ht="57.6" x14ac:dyDescent="0.25">
      <c r="A727" s="12">
        <v>724</v>
      </c>
      <c r="B727" s="32" t="s">
        <v>762</v>
      </c>
      <c r="C727" s="12"/>
      <c r="D727" s="33">
        <v>67429.759999999995</v>
      </c>
      <c r="E727" s="15"/>
      <c r="F727" s="16"/>
    </row>
    <row r="728" spans="1:6" ht="39.6" x14ac:dyDescent="0.25">
      <c r="A728" s="12">
        <v>725</v>
      </c>
      <c r="B728" s="35" t="s">
        <v>763</v>
      </c>
      <c r="C728" s="12"/>
      <c r="D728" s="33">
        <v>26994.99</v>
      </c>
      <c r="E728" s="15"/>
      <c r="F728" s="16"/>
    </row>
    <row r="729" spans="1:6" ht="136.80000000000001" x14ac:dyDescent="0.25">
      <c r="A729" s="12">
        <v>726</v>
      </c>
      <c r="B729" s="36" t="s">
        <v>764</v>
      </c>
      <c r="C729" s="12"/>
      <c r="D729" s="33">
        <v>144318.22</v>
      </c>
      <c r="E729" s="15"/>
      <c r="F729" s="16"/>
    </row>
    <row r="730" spans="1:6" ht="52.8" x14ac:dyDescent="0.25">
      <c r="A730" s="12">
        <v>727</v>
      </c>
      <c r="B730" s="35" t="s">
        <v>765</v>
      </c>
      <c r="C730" s="12"/>
      <c r="D730" s="33">
        <v>30950</v>
      </c>
      <c r="E730" s="15"/>
      <c r="F730" s="16"/>
    </row>
    <row r="731" spans="1:6" ht="26.4" x14ac:dyDescent="0.25">
      <c r="A731" s="12">
        <v>728</v>
      </c>
      <c r="B731" s="35" t="s">
        <v>766</v>
      </c>
      <c r="C731" s="12"/>
      <c r="D731" s="33">
        <v>92112.8</v>
      </c>
      <c r="E731" s="15"/>
      <c r="F731" s="16"/>
    </row>
    <row r="732" spans="1:6" ht="39.6" x14ac:dyDescent="0.25">
      <c r="A732" s="12">
        <v>729</v>
      </c>
      <c r="B732" s="35" t="s">
        <v>767</v>
      </c>
      <c r="C732" s="12"/>
      <c r="D732" s="33">
        <v>75030</v>
      </c>
      <c r="E732" s="15"/>
      <c r="F732" s="16"/>
    </row>
    <row r="733" spans="1:6" ht="66" x14ac:dyDescent="0.25">
      <c r="A733" s="12">
        <v>730</v>
      </c>
      <c r="B733" s="35" t="s">
        <v>768</v>
      </c>
      <c r="C733" s="12"/>
      <c r="D733" s="33">
        <v>163783.14000000001</v>
      </c>
      <c r="E733" s="15"/>
      <c r="F733" s="16"/>
    </row>
    <row r="734" spans="1:6" ht="39.6" x14ac:dyDescent="0.25">
      <c r="A734" s="12">
        <v>731</v>
      </c>
      <c r="B734" s="35" t="s">
        <v>769</v>
      </c>
      <c r="C734" s="12"/>
      <c r="D734" s="33">
        <v>50000</v>
      </c>
      <c r="E734" s="15"/>
      <c r="F734" s="16"/>
    </row>
    <row r="735" spans="1:6" ht="52.8" x14ac:dyDescent="0.25">
      <c r="A735" s="12">
        <v>732</v>
      </c>
      <c r="B735" s="35" t="s">
        <v>770</v>
      </c>
      <c r="C735" s="12"/>
      <c r="D735" s="33">
        <v>17220</v>
      </c>
      <c r="E735" s="15"/>
      <c r="F735" s="16"/>
    </row>
    <row r="736" spans="1:6" ht="52.8" x14ac:dyDescent="0.25">
      <c r="A736" s="12">
        <v>733</v>
      </c>
      <c r="B736" s="35" t="s">
        <v>771</v>
      </c>
      <c r="C736" s="12"/>
      <c r="D736" s="33">
        <v>152031.74</v>
      </c>
      <c r="E736" s="15"/>
      <c r="F736" s="16"/>
    </row>
    <row r="737" spans="1:6" ht="39.6" x14ac:dyDescent="0.25">
      <c r="A737" s="12">
        <v>734</v>
      </c>
      <c r="B737" s="35" t="s">
        <v>772</v>
      </c>
      <c r="C737" s="12"/>
      <c r="D737" s="33">
        <v>10947</v>
      </c>
      <c r="E737" s="15"/>
      <c r="F737" s="16"/>
    </row>
    <row r="738" spans="1:6" ht="39.6" x14ac:dyDescent="0.25">
      <c r="A738" s="12">
        <v>735</v>
      </c>
      <c r="B738" s="35" t="s">
        <v>773</v>
      </c>
      <c r="C738" s="12"/>
      <c r="D738" s="33">
        <v>182040</v>
      </c>
      <c r="E738" s="15"/>
      <c r="F738" s="16"/>
    </row>
    <row r="739" spans="1:6" ht="66" x14ac:dyDescent="0.25">
      <c r="A739" s="12">
        <v>736</v>
      </c>
      <c r="B739" s="35" t="s">
        <v>774</v>
      </c>
      <c r="C739" s="12"/>
      <c r="D739" s="33">
        <v>79950</v>
      </c>
      <c r="E739" s="15"/>
      <c r="F739" s="16"/>
    </row>
    <row r="740" spans="1:6" ht="66" x14ac:dyDescent="0.25">
      <c r="A740" s="12">
        <v>737</v>
      </c>
      <c r="B740" s="35" t="s">
        <v>775</v>
      </c>
      <c r="C740" s="12"/>
      <c r="D740" s="33">
        <v>85658.95</v>
      </c>
      <c r="E740" s="15"/>
      <c r="F740" s="16"/>
    </row>
    <row r="741" spans="1:6" ht="66" x14ac:dyDescent="0.25">
      <c r="A741" s="12">
        <v>738</v>
      </c>
      <c r="B741" s="35" t="s">
        <v>776</v>
      </c>
      <c r="C741" s="12"/>
      <c r="D741" s="33">
        <v>27628.2</v>
      </c>
      <c r="E741" s="15"/>
      <c r="F741" s="16"/>
    </row>
    <row r="742" spans="1:6" ht="26.4" x14ac:dyDescent="0.25">
      <c r="A742" s="12">
        <v>739</v>
      </c>
      <c r="B742" s="35" t="s">
        <v>777</v>
      </c>
      <c r="C742" s="12"/>
      <c r="D742" s="33">
        <v>47270.44</v>
      </c>
      <c r="E742" s="15"/>
      <c r="F742" s="16"/>
    </row>
    <row r="743" spans="1:6" ht="39.6" x14ac:dyDescent="0.25">
      <c r="A743" s="12">
        <v>740</v>
      </c>
      <c r="B743" s="35" t="s">
        <v>778</v>
      </c>
      <c r="C743" s="12"/>
      <c r="D743" s="33">
        <v>269000</v>
      </c>
      <c r="E743" s="15"/>
      <c r="F743" s="16"/>
    </row>
    <row r="744" spans="1:6" ht="39.6" x14ac:dyDescent="0.25">
      <c r="A744" s="12">
        <v>741</v>
      </c>
      <c r="B744" s="35" t="s">
        <v>779</v>
      </c>
      <c r="C744" s="12"/>
      <c r="D744" s="33">
        <v>103935</v>
      </c>
      <c r="E744" s="15"/>
      <c r="F744" s="16"/>
    </row>
    <row r="745" spans="1:6" ht="66" x14ac:dyDescent="0.25">
      <c r="A745" s="12">
        <v>742</v>
      </c>
      <c r="B745" s="35" t="s">
        <v>780</v>
      </c>
      <c r="C745" s="12"/>
      <c r="D745" s="33">
        <v>44200</v>
      </c>
      <c r="E745" s="15"/>
      <c r="F745" s="16"/>
    </row>
    <row r="746" spans="1:6" ht="66" x14ac:dyDescent="0.25">
      <c r="A746" s="12">
        <v>743</v>
      </c>
      <c r="B746" s="35" t="s">
        <v>781</v>
      </c>
      <c r="C746" s="12"/>
      <c r="D746" s="33">
        <v>6150</v>
      </c>
      <c r="E746" s="15"/>
      <c r="F746" s="16"/>
    </row>
    <row r="747" spans="1:6" ht="52.8" x14ac:dyDescent="0.25">
      <c r="A747" s="12">
        <v>744</v>
      </c>
      <c r="B747" s="35" t="s">
        <v>782</v>
      </c>
      <c r="C747" s="12"/>
      <c r="D747" s="33">
        <v>3262.01</v>
      </c>
      <c r="E747" s="15"/>
      <c r="F747" s="16"/>
    </row>
    <row r="748" spans="1:6" ht="39.6" x14ac:dyDescent="0.25">
      <c r="A748" s="12">
        <v>745</v>
      </c>
      <c r="B748" s="35" t="s">
        <v>783</v>
      </c>
      <c r="C748" s="12"/>
      <c r="D748" s="33">
        <v>14391</v>
      </c>
      <c r="E748" s="15"/>
      <c r="F748" s="16"/>
    </row>
    <row r="749" spans="1:6" ht="52.8" x14ac:dyDescent="0.25">
      <c r="A749" s="12">
        <v>746</v>
      </c>
      <c r="B749" s="35" t="s">
        <v>784</v>
      </c>
      <c r="C749" s="12"/>
      <c r="D749" s="33">
        <v>118087.51</v>
      </c>
      <c r="E749" s="15"/>
      <c r="F749" s="16"/>
    </row>
    <row r="750" spans="1:6" ht="52.8" x14ac:dyDescent="0.25">
      <c r="A750" s="12">
        <v>747</v>
      </c>
      <c r="B750" s="35" t="s">
        <v>785</v>
      </c>
      <c r="C750" s="12"/>
      <c r="D750" s="33">
        <v>65191.26</v>
      </c>
      <c r="E750" s="15"/>
      <c r="F750" s="16"/>
    </row>
    <row r="751" spans="1:6" ht="68.400000000000006" x14ac:dyDescent="0.25">
      <c r="A751" s="12">
        <v>748</v>
      </c>
      <c r="B751" s="36" t="s">
        <v>786</v>
      </c>
      <c r="C751" s="12"/>
      <c r="D751" s="33">
        <v>172830.14</v>
      </c>
      <c r="E751" s="15"/>
      <c r="F751" s="16"/>
    </row>
    <row r="752" spans="1:6" ht="68.400000000000006" x14ac:dyDescent="0.25">
      <c r="A752" s="12">
        <v>749</v>
      </c>
      <c r="B752" s="36" t="s">
        <v>787</v>
      </c>
      <c r="C752" s="12"/>
      <c r="D752" s="33">
        <v>164263.26</v>
      </c>
      <c r="E752" s="15"/>
      <c r="F752" s="16"/>
    </row>
    <row r="753" spans="1:6" ht="125.4" x14ac:dyDescent="0.25">
      <c r="A753" s="12">
        <v>750</v>
      </c>
      <c r="B753" s="36" t="s">
        <v>788</v>
      </c>
      <c r="C753" s="12"/>
      <c r="D753" s="33">
        <v>437545.44</v>
      </c>
      <c r="E753" s="15"/>
      <c r="F753" s="16"/>
    </row>
    <row r="754" spans="1:6" ht="57" x14ac:dyDescent="0.25">
      <c r="A754" s="12">
        <v>751</v>
      </c>
      <c r="B754" s="36" t="s">
        <v>789</v>
      </c>
      <c r="C754" s="12"/>
      <c r="D754" s="33">
        <v>145543.44</v>
      </c>
      <c r="E754" s="15"/>
      <c r="F754" s="16"/>
    </row>
    <row r="755" spans="1:6" ht="34.200000000000003" x14ac:dyDescent="0.25">
      <c r="A755" s="12">
        <v>752</v>
      </c>
      <c r="B755" s="36" t="s">
        <v>790</v>
      </c>
      <c r="C755" s="12"/>
      <c r="D755" s="33">
        <v>296163.05</v>
      </c>
      <c r="E755" s="15"/>
      <c r="F755" s="16"/>
    </row>
    <row r="756" spans="1:6" ht="68.400000000000006" x14ac:dyDescent="0.25">
      <c r="A756" s="12">
        <v>753</v>
      </c>
      <c r="B756" s="36" t="s">
        <v>791</v>
      </c>
      <c r="C756" s="12"/>
      <c r="D756" s="33">
        <v>2145532.69</v>
      </c>
      <c r="E756" s="15"/>
      <c r="F756" s="16"/>
    </row>
    <row r="757" spans="1:6" ht="68.400000000000006" x14ac:dyDescent="0.25">
      <c r="A757" s="12">
        <v>754</v>
      </c>
      <c r="B757" s="36" t="s">
        <v>792</v>
      </c>
      <c r="C757" s="12"/>
      <c r="D757" s="33">
        <v>205677.41</v>
      </c>
      <c r="E757" s="15"/>
      <c r="F757" s="16"/>
    </row>
    <row r="758" spans="1:6" ht="26.4" x14ac:dyDescent="0.25">
      <c r="A758" s="12">
        <v>755</v>
      </c>
      <c r="B758" s="35" t="s">
        <v>793</v>
      </c>
      <c r="C758" s="12"/>
      <c r="D758" s="33">
        <v>383431.95</v>
      </c>
      <c r="E758" s="15"/>
      <c r="F758" s="16"/>
    </row>
    <row r="759" spans="1:6" ht="68.400000000000006" x14ac:dyDescent="0.25">
      <c r="A759" s="12">
        <v>756</v>
      </c>
      <c r="B759" s="36" t="s">
        <v>794</v>
      </c>
      <c r="C759" s="12"/>
      <c r="D759" s="33">
        <v>3581738.51</v>
      </c>
      <c r="E759" s="15"/>
      <c r="F759" s="16"/>
    </row>
    <row r="760" spans="1:6" ht="39.6" x14ac:dyDescent="0.25">
      <c r="A760" s="12">
        <v>757</v>
      </c>
      <c r="B760" s="35" t="s">
        <v>795</v>
      </c>
      <c r="C760" s="12"/>
      <c r="D760" s="33">
        <v>141510.71</v>
      </c>
      <c r="E760" s="15"/>
      <c r="F760" s="16"/>
    </row>
    <row r="761" spans="1:6" ht="45.6" x14ac:dyDescent="0.25">
      <c r="A761" s="12">
        <v>758</v>
      </c>
      <c r="B761" s="36" t="s">
        <v>796</v>
      </c>
      <c r="C761" s="12"/>
      <c r="D761" s="33">
        <v>4434.16</v>
      </c>
      <c r="E761" s="15"/>
      <c r="F761" s="16"/>
    </row>
    <row r="762" spans="1:6" ht="34.200000000000003" x14ac:dyDescent="0.25">
      <c r="A762" s="12">
        <v>759</v>
      </c>
      <c r="B762" s="36" t="s">
        <v>797</v>
      </c>
      <c r="C762" s="12"/>
      <c r="D762" s="33">
        <v>1441.02</v>
      </c>
      <c r="E762" s="15"/>
      <c r="F762" s="16"/>
    </row>
    <row r="763" spans="1:6" ht="14.4" x14ac:dyDescent="0.25">
      <c r="A763" s="12">
        <v>760</v>
      </c>
      <c r="B763" s="36"/>
      <c r="C763" s="12"/>
      <c r="D763" s="33"/>
      <c r="E763" s="15"/>
      <c r="F763" s="16"/>
    </row>
    <row r="764" spans="1:6" ht="34.200000000000003" x14ac:dyDescent="0.25">
      <c r="A764" s="12">
        <v>761</v>
      </c>
      <c r="B764" s="36" t="s">
        <v>798</v>
      </c>
      <c r="C764" s="12"/>
      <c r="D764" s="33">
        <v>83774.149999999994</v>
      </c>
      <c r="E764" s="15"/>
      <c r="F764" s="16"/>
    </row>
    <row r="765" spans="1:6" ht="34.200000000000003" x14ac:dyDescent="0.25">
      <c r="A765" s="12">
        <v>762</v>
      </c>
      <c r="B765" s="36" t="s">
        <v>799</v>
      </c>
      <c r="C765" s="12"/>
      <c r="D765" s="33">
        <v>258422.21</v>
      </c>
      <c r="E765" s="15"/>
      <c r="F765" s="16"/>
    </row>
    <row r="766" spans="1:6" ht="57" x14ac:dyDescent="0.25">
      <c r="A766" s="12">
        <v>763</v>
      </c>
      <c r="B766" s="36" t="s">
        <v>800</v>
      </c>
      <c r="C766" s="12"/>
      <c r="D766" s="33">
        <v>64438.38</v>
      </c>
      <c r="E766" s="15"/>
      <c r="F766" s="16"/>
    </row>
    <row r="767" spans="1:6" ht="68.400000000000006" x14ac:dyDescent="0.25">
      <c r="A767" s="12">
        <v>764</v>
      </c>
      <c r="B767" s="36" t="s">
        <v>801</v>
      </c>
      <c r="C767" s="12"/>
      <c r="D767" s="33">
        <v>13674.17</v>
      </c>
      <c r="E767" s="15"/>
      <c r="F767" s="16"/>
    </row>
    <row r="768" spans="1:6" ht="22.8" x14ac:dyDescent="0.25">
      <c r="A768" s="12">
        <v>765</v>
      </c>
      <c r="B768" s="36" t="s">
        <v>802</v>
      </c>
      <c r="C768" s="12"/>
      <c r="D768" s="33">
        <v>47451.9</v>
      </c>
      <c r="E768" s="15"/>
      <c r="F768" s="16"/>
    </row>
    <row r="769" spans="1:6" ht="34.200000000000003" x14ac:dyDescent="0.25">
      <c r="A769" s="12">
        <v>766</v>
      </c>
      <c r="B769" s="36" t="s">
        <v>803</v>
      </c>
      <c r="C769" s="12"/>
      <c r="D769" s="33">
        <v>93099.33</v>
      </c>
      <c r="E769" s="15"/>
      <c r="F769" s="16"/>
    </row>
    <row r="770" spans="1:6" ht="57" x14ac:dyDescent="0.25">
      <c r="A770" s="12">
        <v>767</v>
      </c>
      <c r="B770" s="36" t="s">
        <v>804</v>
      </c>
      <c r="C770" s="12"/>
      <c r="D770" s="33">
        <v>41706.47</v>
      </c>
      <c r="E770" s="15"/>
      <c r="F770" s="16"/>
    </row>
    <row r="771" spans="1:6" ht="57" x14ac:dyDescent="0.25">
      <c r="A771" s="12">
        <v>768</v>
      </c>
      <c r="B771" s="36" t="s">
        <v>804</v>
      </c>
      <c r="C771" s="12"/>
      <c r="D771" s="33">
        <v>23622.15</v>
      </c>
      <c r="E771" s="15"/>
      <c r="F771" s="16"/>
    </row>
    <row r="772" spans="1:6" ht="22.8" x14ac:dyDescent="0.25">
      <c r="A772" s="12">
        <v>769</v>
      </c>
      <c r="B772" s="36" t="s">
        <v>805</v>
      </c>
      <c r="C772" s="12"/>
      <c r="D772" s="33">
        <v>197972.29</v>
      </c>
      <c r="E772" s="15"/>
      <c r="F772" s="16"/>
    </row>
    <row r="773" spans="1:6" ht="57" x14ac:dyDescent="0.25">
      <c r="A773" s="12">
        <v>770</v>
      </c>
      <c r="B773" s="36" t="s">
        <v>806</v>
      </c>
      <c r="C773" s="12"/>
      <c r="D773" s="33">
        <v>6101373.4500000002</v>
      </c>
      <c r="E773" s="15"/>
      <c r="F773" s="16"/>
    </row>
    <row r="774" spans="1:6" ht="57" x14ac:dyDescent="0.25">
      <c r="A774" s="12">
        <v>771</v>
      </c>
      <c r="B774" s="36" t="s">
        <v>807</v>
      </c>
      <c r="C774" s="12"/>
      <c r="D774" s="33">
        <v>367959.68</v>
      </c>
      <c r="E774" s="15"/>
      <c r="F774" s="16"/>
    </row>
    <row r="775" spans="1:6" ht="22.8" x14ac:dyDescent="0.25">
      <c r="A775" s="12">
        <v>772</v>
      </c>
      <c r="B775" s="36" t="s">
        <v>808</v>
      </c>
      <c r="C775" s="12"/>
      <c r="D775" s="33">
        <v>18500</v>
      </c>
      <c r="E775" s="15"/>
      <c r="F775" s="16"/>
    </row>
    <row r="776" spans="1:6" ht="34.200000000000003" x14ac:dyDescent="0.25">
      <c r="A776" s="12">
        <v>773</v>
      </c>
      <c r="B776" s="36" t="s">
        <v>809</v>
      </c>
      <c r="C776" s="12"/>
      <c r="D776" s="33">
        <v>157818.10999999999</v>
      </c>
      <c r="E776" s="15"/>
      <c r="F776" s="16"/>
    </row>
    <row r="777" spans="1:6" ht="22.8" x14ac:dyDescent="0.25">
      <c r="A777" s="12">
        <v>774</v>
      </c>
      <c r="B777" s="36" t="s">
        <v>810</v>
      </c>
      <c r="C777" s="12"/>
      <c r="D777" s="33">
        <v>3171965.94</v>
      </c>
      <c r="E777" s="15"/>
      <c r="F777" s="16"/>
    </row>
    <row r="778" spans="1:6" ht="68.400000000000006" x14ac:dyDescent="0.25">
      <c r="A778" s="12">
        <v>775</v>
      </c>
      <c r="B778" s="36" t="s">
        <v>811</v>
      </c>
      <c r="C778" s="12"/>
      <c r="D778" s="33">
        <v>224276.15</v>
      </c>
      <c r="E778" s="15"/>
      <c r="F778" s="16"/>
    </row>
    <row r="779" spans="1:6" ht="68.400000000000006" x14ac:dyDescent="0.25">
      <c r="A779" s="12">
        <v>776</v>
      </c>
      <c r="B779" s="36" t="s">
        <v>812</v>
      </c>
      <c r="C779" s="12"/>
      <c r="D779" s="33">
        <v>197266.54</v>
      </c>
      <c r="E779" s="15"/>
      <c r="F779" s="16"/>
    </row>
    <row r="780" spans="1:6" ht="68.400000000000006" x14ac:dyDescent="0.25">
      <c r="A780" s="12">
        <v>777</v>
      </c>
      <c r="B780" s="36" t="s">
        <v>813</v>
      </c>
      <c r="C780" s="12"/>
      <c r="D780" s="33">
        <v>129029.78</v>
      </c>
      <c r="E780" s="15"/>
      <c r="F780" s="16"/>
    </row>
    <row r="781" spans="1:6" ht="14.4" x14ac:dyDescent="0.25">
      <c r="A781" s="12">
        <v>778</v>
      </c>
      <c r="B781" s="36" t="s">
        <v>814</v>
      </c>
      <c r="C781" s="12"/>
      <c r="D781" s="33">
        <v>5632221.0099999998</v>
      </c>
      <c r="E781" s="15"/>
      <c r="F781" s="16"/>
    </row>
    <row r="782" spans="1:6" ht="68.400000000000006" x14ac:dyDescent="0.25">
      <c r="A782" s="12">
        <v>779</v>
      </c>
      <c r="B782" s="36" t="s">
        <v>815</v>
      </c>
      <c r="C782" s="12"/>
      <c r="D782" s="33">
        <v>249690.48</v>
      </c>
      <c r="E782" s="15"/>
      <c r="F782" s="16"/>
    </row>
    <row r="783" spans="1:6" ht="68.400000000000006" x14ac:dyDescent="0.25">
      <c r="A783" s="12">
        <v>780</v>
      </c>
      <c r="B783" s="36" t="s">
        <v>816</v>
      </c>
      <c r="C783" s="12"/>
      <c r="D783" s="33">
        <v>1982141.15</v>
      </c>
      <c r="E783" s="15"/>
      <c r="F783" s="16"/>
    </row>
    <row r="784" spans="1:6" ht="22.8" x14ac:dyDescent="0.25">
      <c r="A784" s="12">
        <v>781</v>
      </c>
      <c r="B784" s="36" t="s">
        <v>817</v>
      </c>
      <c r="C784" s="12"/>
      <c r="D784" s="33">
        <v>261600.13</v>
      </c>
      <c r="E784" s="15"/>
      <c r="F784" s="16"/>
    </row>
    <row r="785" spans="1:6" ht="45.6" x14ac:dyDescent="0.25">
      <c r="A785" s="12">
        <v>782</v>
      </c>
      <c r="B785" s="36" t="s">
        <v>818</v>
      </c>
      <c r="C785" s="12"/>
      <c r="D785" s="33">
        <v>73667.47</v>
      </c>
      <c r="E785" s="15"/>
      <c r="F785" s="16"/>
    </row>
    <row r="786" spans="1:6" ht="34.200000000000003" x14ac:dyDescent="0.25">
      <c r="A786" s="12">
        <v>783</v>
      </c>
      <c r="B786" s="36" t="s">
        <v>819</v>
      </c>
      <c r="C786" s="12"/>
      <c r="D786" s="33">
        <v>105040.2</v>
      </c>
      <c r="E786" s="15"/>
      <c r="F786" s="16"/>
    </row>
    <row r="787" spans="1:6" ht="34.200000000000003" x14ac:dyDescent="0.25">
      <c r="A787" s="12">
        <v>784</v>
      </c>
      <c r="B787" s="36" t="s">
        <v>820</v>
      </c>
      <c r="C787" s="12"/>
      <c r="D787" s="33">
        <v>62640.52</v>
      </c>
      <c r="E787" s="15"/>
      <c r="F787" s="16"/>
    </row>
    <row r="788" spans="1:6" ht="79.8" x14ac:dyDescent="0.25">
      <c r="A788" s="12">
        <v>785</v>
      </c>
      <c r="B788" s="36" t="s">
        <v>821</v>
      </c>
      <c r="C788" s="12"/>
      <c r="D788" s="33">
        <v>299852.73</v>
      </c>
      <c r="E788" s="15"/>
      <c r="F788" s="16"/>
    </row>
    <row r="789" spans="1:6" ht="22.8" x14ac:dyDescent="0.25">
      <c r="A789" s="12">
        <v>786</v>
      </c>
      <c r="B789" s="36" t="s">
        <v>822</v>
      </c>
      <c r="C789" s="12"/>
      <c r="D789" s="33">
        <v>261214.54</v>
      </c>
      <c r="E789" s="15"/>
      <c r="F789" s="16"/>
    </row>
    <row r="790" spans="1:6" ht="14.4" x14ac:dyDescent="0.25">
      <c r="A790" s="12">
        <v>787</v>
      </c>
      <c r="B790" s="36" t="s">
        <v>823</v>
      </c>
      <c r="C790" s="12"/>
      <c r="D790" s="33">
        <v>435955.13</v>
      </c>
      <c r="E790" s="15"/>
      <c r="F790" s="16"/>
    </row>
    <row r="791" spans="1:6" ht="22.8" x14ac:dyDescent="0.25">
      <c r="A791" s="12">
        <v>788</v>
      </c>
      <c r="B791" s="36" t="s">
        <v>824</v>
      </c>
      <c r="C791" s="12"/>
      <c r="D791" s="33">
        <v>106318.89</v>
      </c>
      <c r="E791" s="15"/>
      <c r="F791" s="16"/>
    </row>
    <row r="792" spans="1:6" ht="45.6" x14ac:dyDescent="0.25">
      <c r="A792" s="12">
        <v>789</v>
      </c>
      <c r="B792" s="36" t="s">
        <v>825</v>
      </c>
      <c r="C792" s="12"/>
      <c r="D792" s="33">
        <v>235471.51</v>
      </c>
      <c r="E792" s="15"/>
      <c r="F792" s="16"/>
    </row>
    <row r="793" spans="1:6" ht="79.8" x14ac:dyDescent="0.25">
      <c r="A793" s="12">
        <v>790</v>
      </c>
      <c r="B793" s="36" t="s">
        <v>826</v>
      </c>
      <c r="C793" s="12"/>
      <c r="D793" s="33">
        <v>2504692.41</v>
      </c>
      <c r="E793" s="15"/>
      <c r="F793" s="16"/>
    </row>
    <row r="794" spans="1:6" ht="45.6" x14ac:dyDescent="0.25">
      <c r="A794" s="12">
        <v>791</v>
      </c>
      <c r="B794" s="36" t="s">
        <v>827</v>
      </c>
      <c r="C794" s="12"/>
      <c r="D794" s="33">
        <v>116375.62</v>
      </c>
      <c r="E794" s="15"/>
      <c r="F794" s="16"/>
    </row>
    <row r="795" spans="1:6" ht="57" x14ac:dyDescent="0.25">
      <c r="A795" s="12">
        <v>792</v>
      </c>
      <c r="B795" s="36" t="s">
        <v>828</v>
      </c>
      <c r="C795" s="12"/>
      <c r="D795" s="33">
        <v>243573.41</v>
      </c>
      <c r="E795" s="15"/>
      <c r="F795" s="16"/>
    </row>
    <row r="796" spans="1:6" ht="14.4" x14ac:dyDescent="0.25">
      <c r="A796" s="12">
        <v>793</v>
      </c>
      <c r="B796" s="36" t="s">
        <v>829</v>
      </c>
      <c r="C796" s="12"/>
      <c r="D796" s="33">
        <v>178780.16</v>
      </c>
      <c r="E796" s="15"/>
      <c r="F796" s="16"/>
    </row>
    <row r="797" spans="1:6" ht="68.400000000000006" x14ac:dyDescent="0.25">
      <c r="A797" s="12">
        <v>794</v>
      </c>
      <c r="B797" s="36" t="s">
        <v>830</v>
      </c>
      <c r="C797" s="12"/>
      <c r="D797" s="33">
        <v>33273.370000000003</v>
      </c>
      <c r="E797" s="15"/>
      <c r="F797" s="16"/>
    </row>
    <row r="798" spans="1:6" ht="57" x14ac:dyDescent="0.25">
      <c r="A798" s="12">
        <v>795</v>
      </c>
      <c r="B798" s="36" t="s">
        <v>831</v>
      </c>
      <c r="C798" s="12"/>
      <c r="D798" s="33">
        <v>3442963.58</v>
      </c>
      <c r="E798" s="15"/>
      <c r="F798" s="16"/>
    </row>
    <row r="799" spans="1:6" ht="45.6" x14ac:dyDescent="0.25">
      <c r="A799" s="12">
        <v>796</v>
      </c>
      <c r="B799" s="36" t="s">
        <v>832</v>
      </c>
      <c r="C799" s="12"/>
      <c r="D799" s="33">
        <v>1563321.36</v>
      </c>
      <c r="E799" s="15"/>
      <c r="F799" s="16"/>
    </row>
    <row r="800" spans="1:6" ht="57" x14ac:dyDescent="0.25">
      <c r="A800" s="12">
        <v>797</v>
      </c>
      <c r="B800" s="36" t="s">
        <v>833</v>
      </c>
      <c r="C800" s="12"/>
      <c r="D800" s="33">
        <v>141336.35</v>
      </c>
      <c r="E800" s="15"/>
      <c r="F800" s="16"/>
    </row>
    <row r="801" spans="1:6" ht="57" x14ac:dyDescent="0.25">
      <c r="A801" s="12">
        <v>798</v>
      </c>
      <c r="B801" s="36" t="s">
        <v>834</v>
      </c>
      <c r="C801" s="12"/>
      <c r="D801" s="33">
        <v>231285.98</v>
      </c>
      <c r="E801" s="15"/>
      <c r="F801" s="16"/>
    </row>
    <row r="802" spans="1:6" ht="45.6" x14ac:dyDescent="0.25">
      <c r="A802" s="12">
        <v>799</v>
      </c>
      <c r="B802" s="36" t="s">
        <v>835</v>
      </c>
      <c r="C802" s="12"/>
      <c r="D802" s="33">
        <v>217247.9</v>
      </c>
      <c r="E802" s="15"/>
      <c r="F802" s="16"/>
    </row>
    <row r="803" spans="1:6" ht="57" x14ac:dyDescent="0.25">
      <c r="A803" s="12">
        <v>800</v>
      </c>
      <c r="B803" s="36" t="s">
        <v>836</v>
      </c>
      <c r="C803" s="12"/>
      <c r="D803" s="33">
        <v>109330.66</v>
      </c>
      <c r="E803" s="15"/>
      <c r="F803" s="16"/>
    </row>
    <row r="804" spans="1:6" ht="14.4" x14ac:dyDescent="0.25">
      <c r="A804" s="12">
        <v>801</v>
      </c>
      <c r="B804" s="36" t="s">
        <v>837</v>
      </c>
      <c r="C804" s="12"/>
      <c r="D804" s="33">
        <v>994495.97</v>
      </c>
      <c r="E804" s="15"/>
      <c r="F804" s="16"/>
    </row>
    <row r="805" spans="1:6" ht="22.8" x14ac:dyDescent="0.25">
      <c r="A805" s="12">
        <v>802</v>
      </c>
      <c r="B805" s="36" t="s">
        <v>838</v>
      </c>
      <c r="C805" s="12"/>
      <c r="D805" s="33">
        <v>45891.3</v>
      </c>
      <c r="E805" s="15"/>
      <c r="F805" s="16"/>
    </row>
    <row r="806" spans="1:6" ht="45.6" x14ac:dyDescent="0.25">
      <c r="A806" s="12">
        <v>803</v>
      </c>
      <c r="B806" s="36" t="s">
        <v>839</v>
      </c>
      <c r="C806" s="12"/>
      <c r="D806" s="33">
        <v>169031.57</v>
      </c>
      <c r="E806" s="15"/>
      <c r="F806" s="16"/>
    </row>
    <row r="807" spans="1:6" ht="45.6" x14ac:dyDescent="0.25">
      <c r="A807" s="12">
        <v>804</v>
      </c>
      <c r="B807" s="36" t="s">
        <v>840</v>
      </c>
      <c r="C807" s="12"/>
      <c r="D807" s="33">
        <v>186175.93</v>
      </c>
      <c r="E807" s="15"/>
      <c r="F807" s="16"/>
    </row>
    <row r="808" spans="1:6" ht="57" x14ac:dyDescent="0.25">
      <c r="A808" s="12">
        <v>805</v>
      </c>
      <c r="B808" s="36" t="s">
        <v>841</v>
      </c>
      <c r="C808" s="12"/>
      <c r="D808" s="33">
        <v>226901.1</v>
      </c>
      <c r="E808" s="15"/>
      <c r="F808" s="16"/>
    </row>
    <row r="809" spans="1:6" ht="57" x14ac:dyDescent="0.25">
      <c r="A809" s="12">
        <v>806</v>
      </c>
      <c r="B809" s="36" t="s">
        <v>842</v>
      </c>
      <c r="C809" s="12"/>
      <c r="D809" s="33">
        <v>961037.41</v>
      </c>
      <c r="E809" s="15"/>
      <c r="F809" s="16"/>
    </row>
    <row r="810" spans="1:6" ht="45.6" x14ac:dyDescent="0.25">
      <c r="A810" s="12">
        <v>807</v>
      </c>
      <c r="B810" s="36" t="s">
        <v>843</v>
      </c>
      <c r="C810" s="12"/>
      <c r="D810" s="33">
        <v>689174.86</v>
      </c>
      <c r="E810" s="15"/>
      <c r="F810" s="16"/>
    </row>
    <row r="811" spans="1:6" ht="57" x14ac:dyDescent="0.25">
      <c r="A811" s="12">
        <v>808</v>
      </c>
      <c r="B811" s="36" t="s">
        <v>844</v>
      </c>
      <c r="C811" s="12"/>
      <c r="D811" s="33">
        <v>1637541.13</v>
      </c>
      <c r="E811" s="15"/>
      <c r="F811" s="16"/>
    </row>
    <row r="812" spans="1:6" ht="34.200000000000003" x14ac:dyDescent="0.25">
      <c r="A812" s="12">
        <v>809</v>
      </c>
      <c r="B812" s="36" t="s">
        <v>845</v>
      </c>
      <c r="C812" s="12"/>
      <c r="D812" s="33">
        <v>90.49</v>
      </c>
      <c r="E812" s="15"/>
      <c r="F812" s="16"/>
    </row>
    <row r="813" spans="1:6" ht="22.8" x14ac:dyDescent="0.25">
      <c r="A813" s="12">
        <v>810</v>
      </c>
      <c r="B813" s="36" t="s">
        <v>846</v>
      </c>
      <c r="C813" s="12"/>
      <c r="D813" s="33">
        <v>1079.68</v>
      </c>
      <c r="E813" s="15"/>
      <c r="F813" s="16"/>
    </row>
    <row r="814" spans="1:6" ht="45.6" x14ac:dyDescent="0.25">
      <c r="A814" s="12">
        <v>811</v>
      </c>
      <c r="B814" s="36" t="s">
        <v>847</v>
      </c>
      <c r="C814" s="12"/>
      <c r="D814" s="33">
        <v>11317.55</v>
      </c>
      <c r="E814" s="15"/>
      <c r="F814" s="16"/>
    </row>
    <row r="815" spans="1:6" ht="34.200000000000003" x14ac:dyDescent="0.25">
      <c r="A815" s="12">
        <v>812</v>
      </c>
      <c r="B815" s="36" t="s">
        <v>848</v>
      </c>
      <c r="C815" s="12"/>
      <c r="D815" s="33">
        <v>28271.25</v>
      </c>
      <c r="E815" s="15"/>
      <c r="F815" s="16"/>
    </row>
    <row r="816" spans="1:6" ht="68.400000000000006" x14ac:dyDescent="0.25">
      <c r="A816" s="12">
        <v>813</v>
      </c>
      <c r="B816" s="36" t="s">
        <v>849</v>
      </c>
      <c r="C816" s="12"/>
      <c r="D816" s="33">
        <v>150497.51</v>
      </c>
      <c r="E816" s="15"/>
      <c r="F816" s="16"/>
    </row>
    <row r="817" spans="1:6" ht="34.200000000000003" x14ac:dyDescent="0.25">
      <c r="A817" s="12">
        <v>814</v>
      </c>
      <c r="B817" s="36" t="s">
        <v>850</v>
      </c>
      <c r="C817" s="12"/>
      <c r="D817" s="33">
        <v>129679.81</v>
      </c>
      <c r="E817" s="15"/>
      <c r="F817" s="16"/>
    </row>
    <row r="818" spans="1:6" ht="34.200000000000003" x14ac:dyDescent="0.25">
      <c r="A818" s="12">
        <v>815</v>
      </c>
      <c r="B818" s="36" t="s">
        <v>851</v>
      </c>
      <c r="C818" s="12"/>
      <c r="D818" s="33">
        <v>47576.68</v>
      </c>
      <c r="E818" s="15"/>
      <c r="F818" s="16"/>
    </row>
    <row r="819" spans="1:6" ht="34.200000000000003" x14ac:dyDescent="0.25">
      <c r="A819" s="12">
        <v>816</v>
      </c>
      <c r="B819" s="36" t="s">
        <v>852</v>
      </c>
      <c r="C819" s="12"/>
      <c r="D819" s="33">
        <v>31515</v>
      </c>
      <c r="E819" s="15"/>
      <c r="F819" s="16"/>
    </row>
    <row r="820" spans="1:6" ht="34.200000000000003" x14ac:dyDescent="0.25">
      <c r="A820" s="12">
        <v>817</v>
      </c>
      <c r="B820" s="36" t="s">
        <v>853</v>
      </c>
      <c r="C820" s="12"/>
      <c r="D820" s="33">
        <v>92166.53</v>
      </c>
      <c r="E820" s="15"/>
      <c r="F820" s="16"/>
    </row>
    <row r="821" spans="1:6" ht="57" x14ac:dyDescent="0.25">
      <c r="A821" s="12">
        <v>818</v>
      </c>
      <c r="B821" s="36" t="s">
        <v>854</v>
      </c>
      <c r="C821" s="12"/>
      <c r="D821" s="33">
        <v>27897</v>
      </c>
      <c r="E821" s="15"/>
      <c r="F821" s="16"/>
    </row>
    <row r="822" spans="1:6" ht="57" x14ac:dyDescent="0.25">
      <c r="A822" s="12">
        <v>819</v>
      </c>
      <c r="B822" s="36" t="s">
        <v>855</v>
      </c>
      <c r="C822" s="12"/>
      <c r="D822" s="33">
        <v>30331.33</v>
      </c>
      <c r="E822" s="15"/>
      <c r="F822" s="16"/>
    </row>
    <row r="823" spans="1:6" ht="45.6" x14ac:dyDescent="0.25">
      <c r="A823" s="12">
        <v>820</v>
      </c>
      <c r="B823" s="36" t="s">
        <v>856</v>
      </c>
      <c r="C823" s="12"/>
      <c r="D823" s="33">
        <v>21032.33</v>
      </c>
      <c r="E823" s="15"/>
      <c r="F823" s="16"/>
    </row>
    <row r="824" spans="1:6" ht="68.400000000000006" x14ac:dyDescent="0.25">
      <c r="A824" s="12">
        <v>821</v>
      </c>
      <c r="B824" s="36" t="s">
        <v>857</v>
      </c>
      <c r="C824" s="12"/>
      <c r="D824" s="33">
        <v>145929.34</v>
      </c>
      <c r="E824" s="15"/>
      <c r="F824" s="16"/>
    </row>
    <row r="825" spans="1:6" ht="79.8" x14ac:dyDescent="0.25">
      <c r="A825" s="12">
        <v>822</v>
      </c>
      <c r="B825" s="36" t="s">
        <v>858</v>
      </c>
      <c r="C825" s="12"/>
      <c r="D825" s="33">
        <v>135350.5</v>
      </c>
      <c r="E825" s="15"/>
      <c r="F825" s="16"/>
    </row>
    <row r="826" spans="1:6" ht="68.400000000000006" x14ac:dyDescent="0.25">
      <c r="A826" s="12">
        <v>823</v>
      </c>
      <c r="B826" s="36" t="s">
        <v>859</v>
      </c>
      <c r="C826" s="12"/>
      <c r="D826" s="33">
        <v>56464.800000000003</v>
      </c>
      <c r="E826" s="15"/>
      <c r="F826" s="16"/>
    </row>
    <row r="827" spans="1:6" ht="22.8" x14ac:dyDescent="0.25">
      <c r="A827" s="12">
        <v>824</v>
      </c>
      <c r="B827" s="36" t="s">
        <v>860</v>
      </c>
      <c r="C827" s="12"/>
      <c r="D827" s="33">
        <v>20467.099999999999</v>
      </c>
      <c r="E827" s="15"/>
      <c r="F827" s="16"/>
    </row>
    <row r="828" spans="1:6" ht="45.6" x14ac:dyDescent="0.25">
      <c r="A828" s="12">
        <v>825</v>
      </c>
      <c r="B828" s="36" t="s">
        <v>861</v>
      </c>
      <c r="C828" s="12"/>
      <c r="D828" s="33">
        <v>255974.45</v>
      </c>
      <c r="E828" s="15"/>
      <c r="F828" s="16"/>
    </row>
    <row r="829" spans="1:6" ht="34.200000000000003" x14ac:dyDescent="0.25">
      <c r="A829" s="12">
        <v>826</v>
      </c>
      <c r="B829" s="36" t="s">
        <v>862</v>
      </c>
      <c r="C829" s="12"/>
      <c r="D829" s="33">
        <v>83858.490000000005</v>
      </c>
      <c r="E829" s="15"/>
      <c r="F829" s="16"/>
    </row>
    <row r="830" spans="1:6" ht="22.8" x14ac:dyDescent="0.25">
      <c r="A830" s="12">
        <v>827</v>
      </c>
      <c r="B830" s="36" t="s">
        <v>863</v>
      </c>
      <c r="C830" s="12"/>
      <c r="D830" s="33">
        <v>155132.12</v>
      </c>
      <c r="E830" s="15"/>
      <c r="F830" s="16"/>
    </row>
    <row r="831" spans="1:6" ht="57" x14ac:dyDescent="0.25">
      <c r="A831" s="12">
        <v>828</v>
      </c>
      <c r="B831" s="36" t="s">
        <v>864</v>
      </c>
      <c r="C831" s="12"/>
      <c r="D831" s="33">
        <v>15299.57</v>
      </c>
      <c r="E831" s="15"/>
      <c r="F831" s="16"/>
    </row>
    <row r="832" spans="1:6" ht="79.8" x14ac:dyDescent="0.25">
      <c r="A832" s="12">
        <v>829</v>
      </c>
      <c r="B832" s="36" t="s">
        <v>865</v>
      </c>
      <c r="C832" s="12"/>
      <c r="D832" s="33">
        <v>145535</v>
      </c>
      <c r="E832" s="15"/>
      <c r="F832" s="16"/>
    </row>
    <row r="833" spans="1:6" ht="22.8" x14ac:dyDescent="0.25">
      <c r="A833" s="12">
        <v>830</v>
      </c>
      <c r="B833" s="36" t="s">
        <v>866</v>
      </c>
      <c r="C833" s="12"/>
      <c r="D833" s="33">
        <v>599330.24</v>
      </c>
      <c r="E833" s="15"/>
      <c r="F833" s="16"/>
    </row>
    <row r="834" spans="1:6" ht="68.400000000000006" x14ac:dyDescent="0.25">
      <c r="A834" s="12">
        <v>831</v>
      </c>
      <c r="B834" s="36" t="s">
        <v>867</v>
      </c>
      <c r="C834" s="12"/>
      <c r="D834" s="33">
        <v>168279.03</v>
      </c>
      <c r="E834" s="15"/>
      <c r="F834" s="16"/>
    </row>
    <row r="835" spans="1:6" ht="34.200000000000003" x14ac:dyDescent="0.25">
      <c r="A835" s="12">
        <v>832</v>
      </c>
      <c r="B835" s="36" t="s">
        <v>868</v>
      </c>
      <c r="C835" s="12"/>
      <c r="D835" s="33">
        <v>61073.48</v>
      </c>
      <c r="E835" s="15"/>
      <c r="F835" s="16"/>
    </row>
    <row r="836" spans="1:6" ht="57" x14ac:dyDescent="0.25">
      <c r="A836" s="12">
        <v>833</v>
      </c>
      <c r="B836" s="36" t="s">
        <v>869</v>
      </c>
      <c r="C836" s="12"/>
      <c r="D836" s="33">
        <v>131764.79999999999</v>
      </c>
      <c r="E836" s="15"/>
      <c r="F836" s="16"/>
    </row>
    <row r="837" spans="1:6" ht="68.400000000000006" x14ac:dyDescent="0.25">
      <c r="A837" s="12">
        <v>834</v>
      </c>
      <c r="B837" s="36" t="s">
        <v>870</v>
      </c>
      <c r="C837" s="12"/>
      <c r="D837" s="33">
        <v>144977.46</v>
      </c>
      <c r="E837" s="15"/>
      <c r="F837" s="16"/>
    </row>
    <row r="838" spans="1:6" ht="57" x14ac:dyDescent="0.25">
      <c r="A838" s="12">
        <v>835</v>
      </c>
      <c r="B838" s="36" t="s">
        <v>871</v>
      </c>
      <c r="C838" s="12"/>
      <c r="D838" s="33">
        <v>63000</v>
      </c>
      <c r="E838" s="15"/>
      <c r="F838" s="16"/>
    </row>
    <row r="839" spans="1:6" ht="102.6" x14ac:dyDescent="0.25">
      <c r="A839" s="12">
        <v>836</v>
      </c>
      <c r="B839" s="36" t="s">
        <v>872</v>
      </c>
      <c r="C839" s="12"/>
      <c r="D839" s="33">
        <v>286442.49</v>
      </c>
      <c r="E839" s="15"/>
      <c r="F839" s="16"/>
    </row>
    <row r="840" spans="1:6" ht="45.6" x14ac:dyDescent="0.25">
      <c r="A840" s="12">
        <v>837</v>
      </c>
      <c r="B840" s="36" t="s">
        <v>873</v>
      </c>
      <c r="C840" s="12"/>
      <c r="D840" s="33">
        <v>24000</v>
      </c>
      <c r="E840" s="15"/>
      <c r="F840" s="16"/>
    </row>
    <row r="841" spans="1:6" ht="57" x14ac:dyDescent="0.25">
      <c r="A841" s="12">
        <v>838</v>
      </c>
      <c r="B841" s="36" t="s">
        <v>874</v>
      </c>
      <c r="C841" s="12"/>
      <c r="D841" s="33">
        <v>137921.24</v>
      </c>
      <c r="E841" s="15"/>
      <c r="F841" s="16"/>
    </row>
    <row r="842" spans="1:6" ht="22.8" x14ac:dyDescent="0.25">
      <c r="A842" s="12">
        <v>839</v>
      </c>
      <c r="B842" s="36" t="s">
        <v>875</v>
      </c>
      <c r="C842" s="12"/>
      <c r="D842" s="33">
        <v>140594.26999999999</v>
      </c>
      <c r="E842" s="15"/>
      <c r="F842" s="16"/>
    </row>
    <row r="843" spans="1:6" ht="45.6" x14ac:dyDescent="0.25">
      <c r="A843" s="12">
        <v>840</v>
      </c>
      <c r="B843" s="36" t="s">
        <v>876</v>
      </c>
      <c r="C843" s="12"/>
      <c r="D843" s="33">
        <v>162645.51999999999</v>
      </c>
      <c r="E843" s="15"/>
      <c r="F843" s="16"/>
    </row>
    <row r="844" spans="1:6" ht="91.2" x14ac:dyDescent="0.25">
      <c r="A844" s="12">
        <v>841</v>
      </c>
      <c r="B844" s="36" t="s">
        <v>877</v>
      </c>
      <c r="C844" s="12"/>
      <c r="D844" s="33">
        <v>180650</v>
      </c>
      <c r="E844" s="15"/>
      <c r="F844" s="16"/>
    </row>
    <row r="845" spans="1:6" ht="57" x14ac:dyDescent="0.25">
      <c r="A845" s="12">
        <v>842</v>
      </c>
      <c r="B845" s="36" t="s">
        <v>878</v>
      </c>
      <c r="C845" s="12"/>
      <c r="D845" s="33">
        <v>109171.6</v>
      </c>
      <c r="E845" s="15"/>
      <c r="F845" s="16"/>
    </row>
    <row r="846" spans="1:6" ht="57" x14ac:dyDescent="0.25">
      <c r="A846" s="12">
        <v>843</v>
      </c>
      <c r="B846" s="36" t="s">
        <v>879</v>
      </c>
      <c r="C846" s="12"/>
      <c r="D846" s="33">
        <v>799500</v>
      </c>
      <c r="E846" s="15"/>
      <c r="F846" s="16"/>
    </row>
    <row r="847" spans="1:6" ht="57" x14ac:dyDescent="0.25">
      <c r="A847" s="12">
        <v>844</v>
      </c>
      <c r="B847" s="36" t="s">
        <v>880</v>
      </c>
      <c r="C847" s="12"/>
      <c r="D847" s="33">
        <v>87513.25</v>
      </c>
      <c r="E847" s="15"/>
      <c r="F847" s="16"/>
    </row>
    <row r="848" spans="1:6" ht="57" x14ac:dyDescent="0.25">
      <c r="A848" s="12">
        <v>845</v>
      </c>
      <c r="B848" s="36" t="s">
        <v>881</v>
      </c>
      <c r="C848" s="12"/>
      <c r="D848" s="33">
        <v>1388505.48</v>
      </c>
      <c r="E848" s="15"/>
      <c r="F848" s="16"/>
    </row>
    <row r="849" spans="1:6" ht="68.400000000000006" x14ac:dyDescent="0.25">
      <c r="A849" s="12">
        <v>846</v>
      </c>
      <c r="B849" s="36" t="s">
        <v>882</v>
      </c>
      <c r="C849" s="12"/>
      <c r="D849" s="33">
        <v>894799.11</v>
      </c>
      <c r="E849" s="15"/>
      <c r="F849" s="16"/>
    </row>
    <row r="850" spans="1:6" ht="45.6" x14ac:dyDescent="0.25">
      <c r="A850" s="12">
        <v>847</v>
      </c>
      <c r="B850" s="36" t="s">
        <v>883</v>
      </c>
      <c r="C850" s="12"/>
      <c r="D850" s="33">
        <v>777781.13</v>
      </c>
      <c r="E850" s="15"/>
      <c r="F850" s="16"/>
    </row>
    <row r="851" spans="1:6" ht="45.6" x14ac:dyDescent="0.25">
      <c r="A851" s="12">
        <v>848</v>
      </c>
      <c r="B851" s="36" t="s">
        <v>884</v>
      </c>
      <c r="C851" s="12"/>
      <c r="D851" s="33">
        <v>3848069.67</v>
      </c>
      <c r="E851" s="15"/>
      <c r="F851" s="16"/>
    </row>
    <row r="852" spans="1:6" ht="22.8" x14ac:dyDescent="0.25">
      <c r="A852" s="12">
        <v>849</v>
      </c>
      <c r="B852" s="36" t="s">
        <v>885</v>
      </c>
      <c r="C852" s="12"/>
      <c r="D852" s="33">
        <v>39005.760000000002</v>
      </c>
      <c r="E852" s="15"/>
      <c r="F852" s="16"/>
    </row>
    <row r="853" spans="1:6" ht="34.200000000000003" x14ac:dyDescent="0.25">
      <c r="A853" s="12">
        <v>850</v>
      </c>
      <c r="B853" s="36" t="s">
        <v>886</v>
      </c>
      <c r="C853" s="12"/>
      <c r="D853" s="33">
        <v>43050</v>
      </c>
      <c r="E853" s="15"/>
      <c r="F853" s="16"/>
    </row>
    <row r="854" spans="1:6" ht="34.200000000000003" x14ac:dyDescent="0.25">
      <c r="A854" s="12">
        <v>851</v>
      </c>
      <c r="B854" s="36" t="s">
        <v>887</v>
      </c>
      <c r="C854" s="12"/>
      <c r="D854" s="33">
        <v>43050</v>
      </c>
      <c r="E854" s="15"/>
      <c r="F854" s="16"/>
    </row>
    <row r="855" spans="1:6" ht="125.4" x14ac:dyDescent="0.25">
      <c r="A855" s="12">
        <v>852</v>
      </c>
      <c r="B855" s="36" t="s">
        <v>888</v>
      </c>
      <c r="C855" s="12"/>
      <c r="D855" s="33">
        <v>262384.98</v>
      </c>
      <c r="E855" s="15"/>
      <c r="F855" s="16"/>
    </row>
    <row r="856" spans="1:6" ht="22.8" x14ac:dyDescent="0.25">
      <c r="A856" s="12">
        <v>853</v>
      </c>
      <c r="B856" s="36" t="s">
        <v>889</v>
      </c>
      <c r="C856" s="12"/>
      <c r="D856" s="33">
        <v>2296550.36</v>
      </c>
      <c r="E856" s="15"/>
      <c r="F856" s="16"/>
    </row>
    <row r="857" spans="1:6" ht="34.200000000000003" x14ac:dyDescent="0.25">
      <c r="A857" s="12">
        <v>854</v>
      </c>
      <c r="B857" s="36" t="s">
        <v>890</v>
      </c>
      <c r="C857" s="12"/>
      <c r="D857" s="33">
        <v>600400.11</v>
      </c>
      <c r="E857" s="15"/>
      <c r="F857" s="16"/>
    </row>
    <row r="858" spans="1:6" ht="34.200000000000003" x14ac:dyDescent="0.25">
      <c r="A858" s="12">
        <v>855</v>
      </c>
      <c r="B858" s="36" t="s">
        <v>891</v>
      </c>
      <c r="C858" s="12"/>
      <c r="D858" s="33">
        <v>2650518.7599999998</v>
      </c>
      <c r="E858" s="15"/>
      <c r="F858" s="16"/>
    </row>
    <row r="859" spans="1:6" ht="14.4" x14ac:dyDescent="0.25">
      <c r="A859" s="12">
        <v>856</v>
      </c>
      <c r="B859" s="36"/>
      <c r="C859" s="12"/>
      <c r="D859" s="33"/>
      <c r="E859" s="15"/>
      <c r="F859" s="16"/>
    </row>
    <row r="860" spans="1:6" ht="45.6" x14ac:dyDescent="0.25">
      <c r="A860" s="12">
        <v>857</v>
      </c>
      <c r="B860" s="36" t="s">
        <v>892</v>
      </c>
      <c r="C860" s="12"/>
      <c r="D860" s="33">
        <v>17823.46</v>
      </c>
      <c r="E860" s="15"/>
      <c r="F860" s="16"/>
    </row>
    <row r="861" spans="1:6" ht="57" x14ac:dyDescent="0.25">
      <c r="A861" s="12">
        <v>858</v>
      </c>
      <c r="B861" s="36" t="s">
        <v>893</v>
      </c>
      <c r="C861" s="12"/>
      <c r="D861" s="33">
        <v>236943.21</v>
      </c>
      <c r="E861" s="15"/>
      <c r="F861" s="16"/>
    </row>
    <row r="862" spans="1:6" ht="34.200000000000003" x14ac:dyDescent="0.25">
      <c r="A862" s="12">
        <v>859</v>
      </c>
      <c r="B862" s="36" t="s">
        <v>894</v>
      </c>
      <c r="C862" s="12"/>
      <c r="D862" s="33">
        <v>93792.23</v>
      </c>
      <c r="E862" s="15"/>
      <c r="F862" s="16"/>
    </row>
    <row r="863" spans="1:6" ht="34.200000000000003" x14ac:dyDescent="0.25">
      <c r="A863" s="12">
        <v>860</v>
      </c>
      <c r="B863" s="36" t="s">
        <v>895</v>
      </c>
      <c r="C863" s="12"/>
      <c r="D863" s="33">
        <v>12699.75</v>
      </c>
      <c r="E863" s="15"/>
      <c r="F863" s="16"/>
    </row>
    <row r="864" spans="1:6" ht="34.200000000000003" x14ac:dyDescent="0.25">
      <c r="A864" s="12">
        <v>861</v>
      </c>
      <c r="B864" s="36" t="s">
        <v>896</v>
      </c>
      <c r="C864" s="12"/>
      <c r="D864" s="33">
        <v>28290</v>
      </c>
      <c r="E864" s="15"/>
      <c r="F864" s="16"/>
    </row>
    <row r="865" spans="1:6" ht="34.200000000000003" x14ac:dyDescent="0.25">
      <c r="A865" s="12">
        <v>862</v>
      </c>
      <c r="B865" s="36" t="s">
        <v>897</v>
      </c>
      <c r="C865" s="12"/>
      <c r="D865" s="33">
        <v>76288.83</v>
      </c>
      <c r="E865" s="15"/>
      <c r="F865" s="16"/>
    </row>
    <row r="866" spans="1:6" ht="57" x14ac:dyDescent="0.25">
      <c r="A866" s="12">
        <v>863</v>
      </c>
      <c r="B866" s="36" t="s">
        <v>898</v>
      </c>
      <c r="C866" s="12"/>
      <c r="D866" s="33">
        <v>165745.60000000001</v>
      </c>
      <c r="E866" s="15"/>
      <c r="F866" s="16"/>
    </row>
    <row r="867" spans="1:6" ht="57" x14ac:dyDescent="0.25">
      <c r="A867" s="12">
        <v>864</v>
      </c>
      <c r="B867" s="36" t="s">
        <v>899</v>
      </c>
      <c r="C867" s="12"/>
      <c r="D867" s="33">
        <v>34000</v>
      </c>
      <c r="E867" s="15"/>
      <c r="F867" s="16"/>
    </row>
    <row r="868" spans="1:6" ht="14.4" x14ac:dyDescent="0.25">
      <c r="A868" s="12">
        <v>865</v>
      </c>
      <c r="B868" s="36"/>
      <c r="C868" s="12"/>
      <c r="D868" s="33"/>
      <c r="E868" s="15"/>
      <c r="F868" s="16"/>
    </row>
    <row r="869" spans="1:6" ht="45.6" x14ac:dyDescent="0.25">
      <c r="A869" s="12">
        <v>866</v>
      </c>
      <c r="B869" s="36" t="s">
        <v>900</v>
      </c>
      <c r="C869" s="12"/>
      <c r="D869" s="33">
        <v>85000</v>
      </c>
      <c r="E869" s="15"/>
      <c r="F869" s="16"/>
    </row>
    <row r="870" spans="1:6" ht="45.6" x14ac:dyDescent="0.25">
      <c r="A870" s="12">
        <v>867</v>
      </c>
      <c r="B870" s="36" t="s">
        <v>901</v>
      </c>
      <c r="C870" s="12"/>
      <c r="D870" s="33">
        <v>25500</v>
      </c>
      <c r="E870" s="15"/>
      <c r="F870" s="16"/>
    </row>
    <row r="871" spans="1:6" ht="34.200000000000003" x14ac:dyDescent="0.25">
      <c r="A871" s="12">
        <v>868</v>
      </c>
      <c r="B871" s="36" t="s">
        <v>902</v>
      </c>
      <c r="C871" s="12"/>
      <c r="D871" s="33">
        <v>87653.74</v>
      </c>
      <c r="E871" s="15"/>
      <c r="F871" s="16"/>
    </row>
    <row r="872" spans="1:6" ht="14.4" x14ac:dyDescent="0.25">
      <c r="A872" s="12">
        <v>869</v>
      </c>
      <c r="B872" s="36" t="s">
        <v>903</v>
      </c>
      <c r="C872" s="12"/>
      <c r="D872" s="33">
        <v>1090823.46</v>
      </c>
      <c r="E872" s="15"/>
      <c r="F872" s="16"/>
    </row>
    <row r="873" spans="1:6" ht="22.8" x14ac:dyDescent="0.25">
      <c r="A873" s="12">
        <v>870</v>
      </c>
      <c r="B873" s="36" t="s">
        <v>904</v>
      </c>
      <c r="C873" s="12"/>
      <c r="D873" s="33">
        <v>59596.42</v>
      </c>
      <c r="E873" s="15"/>
      <c r="F873" s="16"/>
    </row>
    <row r="874" spans="1:6" ht="22.8" x14ac:dyDescent="0.25">
      <c r="A874" s="12">
        <v>871</v>
      </c>
      <c r="B874" s="36" t="s">
        <v>905</v>
      </c>
      <c r="C874" s="12"/>
      <c r="D874" s="33">
        <v>233142.39999999999</v>
      </c>
      <c r="E874" s="15"/>
      <c r="F874" s="16"/>
    </row>
    <row r="875" spans="1:6" ht="34.200000000000003" x14ac:dyDescent="0.25">
      <c r="A875" s="12">
        <v>872</v>
      </c>
      <c r="B875" s="36" t="s">
        <v>906</v>
      </c>
      <c r="C875" s="12"/>
      <c r="D875" s="33">
        <v>197717</v>
      </c>
      <c r="E875" s="15"/>
      <c r="F875" s="16"/>
    </row>
    <row r="876" spans="1:6" ht="22.8" x14ac:dyDescent="0.25">
      <c r="A876" s="12">
        <v>873</v>
      </c>
      <c r="B876" s="36" t="s">
        <v>907</v>
      </c>
      <c r="C876" s="12"/>
      <c r="D876" s="33">
        <v>17466</v>
      </c>
      <c r="E876" s="15"/>
      <c r="F876" s="16"/>
    </row>
    <row r="877" spans="1:6" ht="22.8" x14ac:dyDescent="0.25">
      <c r="A877" s="12">
        <v>874</v>
      </c>
      <c r="B877" s="36" t="s">
        <v>908</v>
      </c>
      <c r="C877" s="12"/>
      <c r="D877" s="33">
        <v>20482.96</v>
      </c>
      <c r="E877" s="15"/>
      <c r="F877" s="16"/>
    </row>
    <row r="878" spans="1:6" ht="57" x14ac:dyDescent="0.25">
      <c r="A878" s="12">
        <v>875</v>
      </c>
      <c r="B878" s="36" t="s">
        <v>909</v>
      </c>
      <c r="C878" s="12"/>
      <c r="D878" s="33">
        <v>24401.33</v>
      </c>
      <c r="E878" s="15"/>
      <c r="F878" s="16"/>
    </row>
    <row r="879" spans="1:6" ht="57" x14ac:dyDescent="0.25">
      <c r="A879" s="12">
        <v>876</v>
      </c>
      <c r="B879" s="36" t="s">
        <v>910</v>
      </c>
      <c r="C879" s="12"/>
      <c r="D879" s="33">
        <v>43902.33</v>
      </c>
      <c r="E879" s="15"/>
      <c r="F879" s="16"/>
    </row>
    <row r="880" spans="1:6" ht="34.200000000000003" x14ac:dyDescent="0.25">
      <c r="A880" s="12">
        <v>877</v>
      </c>
      <c r="B880" s="36" t="s">
        <v>911</v>
      </c>
      <c r="C880" s="12"/>
      <c r="D880" s="33">
        <v>24824.34</v>
      </c>
      <c r="E880" s="15"/>
      <c r="F880" s="16"/>
    </row>
    <row r="881" spans="1:6" ht="34.200000000000003" x14ac:dyDescent="0.25">
      <c r="A881" s="12">
        <v>878</v>
      </c>
      <c r="B881" s="36" t="s">
        <v>912</v>
      </c>
      <c r="C881" s="12"/>
      <c r="D881" s="33">
        <v>52323.74</v>
      </c>
      <c r="E881" s="15"/>
      <c r="F881" s="16"/>
    </row>
    <row r="882" spans="1:6" ht="68.400000000000006" x14ac:dyDescent="0.25">
      <c r="A882" s="12">
        <v>879</v>
      </c>
      <c r="B882" s="36" t="s">
        <v>913</v>
      </c>
      <c r="C882" s="12"/>
      <c r="D882" s="33">
        <v>107213.77</v>
      </c>
      <c r="E882" s="15"/>
      <c r="F882" s="16"/>
    </row>
    <row r="883" spans="1:6" ht="57" x14ac:dyDescent="0.25">
      <c r="A883" s="12">
        <v>880</v>
      </c>
      <c r="B883" s="36" t="s">
        <v>914</v>
      </c>
      <c r="C883" s="12"/>
      <c r="D883" s="33">
        <v>67239.72</v>
      </c>
      <c r="E883" s="15"/>
      <c r="F883" s="16"/>
    </row>
    <row r="884" spans="1:6" ht="91.2" x14ac:dyDescent="0.25">
      <c r="A884" s="12">
        <v>881</v>
      </c>
      <c r="B884" s="36" t="s">
        <v>915</v>
      </c>
      <c r="C884" s="12"/>
      <c r="D884" s="33">
        <v>286302.65000000002</v>
      </c>
      <c r="E884" s="15"/>
      <c r="F884" s="16"/>
    </row>
    <row r="885" spans="1:6" ht="45.6" x14ac:dyDescent="0.25">
      <c r="A885" s="12">
        <v>882</v>
      </c>
      <c r="B885" s="36" t="s">
        <v>916</v>
      </c>
      <c r="C885" s="12"/>
      <c r="D885" s="33">
        <v>156935.38</v>
      </c>
      <c r="E885" s="15"/>
      <c r="F885" s="16"/>
    </row>
    <row r="886" spans="1:6" ht="34.200000000000003" x14ac:dyDescent="0.25">
      <c r="A886" s="12">
        <v>883</v>
      </c>
      <c r="B886" s="36" t="s">
        <v>917</v>
      </c>
      <c r="C886" s="12"/>
      <c r="D886" s="33">
        <v>2158667.98</v>
      </c>
      <c r="E886" s="15"/>
      <c r="F886" s="16"/>
    </row>
    <row r="887" spans="1:6" ht="34.200000000000003" x14ac:dyDescent="0.25">
      <c r="A887" s="12">
        <v>884</v>
      </c>
      <c r="B887" s="36" t="s">
        <v>918</v>
      </c>
      <c r="C887" s="12"/>
      <c r="D887" s="33">
        <v>1338912.18</v>
      </c>
      <c r="E887" s="15"/>
      <c r="F887" s="16"/>
    </row>
    <row r="888" spans="1:6" ht="86.4" x14ac:dyDescent="0.25">
      <c r="A888" s="12">
        <v>885</v>
      </c>
      <c r="B888" s="37" t="s">
        <v>919</v>
      </c>
      <c r="C888" s="12"/>
      <c r="D888" s="33">
        <v>20450</v>
      </c>
      <c r="E888" s="15"/>
      <c r="F888" s="16"/>
    </row>
    <row r="889" spans="1:6" ht="22.8" x14ac:dyDescent="0.25">
      <c r="A889" s="12">
        <v>886</v>
      </c>
      <c r="B889" s="36" t="s">
        <v>920</v>
      </c>
      <c r="C889" s="12"/>
      <c r="D889" s="33">
        <v>511625.34</v>
      </c>
      <c r="E889" s="15"/>
      <c r="F889" s="16"/>
    </row>
    <row r="890" spans="1:6" ht="34.200000000000003" x14ac:dyDescent="0.25">
      <c r="A890" s="12">
        <v>887</v>
      </c>
      <c r="B890" s="36" t="s">
        <v>921</v>
      </c>
      <c r="C890" s="12"/>
      <c r="D890" s="33">
        <v>105823.15</v>
      </c>
      <c r="E890" s="15"/>
      <c r="F890" s="16"/>
    </row>
    <row r="891" spans="1:6" ht="57" x14ac:dyDescent="0.25">
      <c r="A891" s="12">
        <v>888</v>
      </c>
      <c r="B891" s="36" t="s">
        <v>922</v>
      </c>
      <c r="C891" s="12"/>
      <c r="D891" s="33">
        <v>135093.93</v>
      </c>
      <c r="E891" s="15"/>
      <c r="F891" s="16"/>
    </row>
    <row r="892" spans="1:6" ht="34.200000000000003" x14ac:dyDescent="0.25">
      <c r="A892" s="12">
        <v>889</v>
      </c>
      <c r="B892" s="36" t="s">
        <v>923</v>
      </c>
      <c r="C892" s="12"/>
      <c r="D892" s="33">
        <v>315713.53999999998</v>
      </c>
      <c r="E892" s="15"/>
      <c r="F892" s="16"/>
    </row>
    <row r="893" spans="1:6" ht="57" x14ac:dyDescent="0.25">
      <c r="A893" s="12">
        <v>890</v>
      </c>
      <c r="B893" s="36" t="s">
        <v>924</v>
      </c>
      <c r="C893" s="12"/>
      <c r="D893" s="33">
        <v>484395.8</v>
      </c>
      <c r="E893" s="15"/>
      <c r="F893" s="16"/>
    </row>
    <row r="894" spans="1:6" ht="22.8" x14ac:dyDescent="0.25">
      <c r="A894" s="12">
        <v>891</v>
      </c>
      <c r="B894" s="36" t="s">
        <v>925</v>
      </c>
      <c r="C894" s="12"/>
      <c r="D894" s="33">
        <v>4673393.28</v>
      </c>
      <c r="E894" s="15"/>
      <c r="F894" s="16"/>
    </row>
    <row r="895" spans="1:6" ht="57" x14ac:dyDescent="0.25">
      <c r="A895" s="12">
        <v>892</v>
      </c>
      <c r="B895" s="36" t="s">
        <v>926</v>
      </c>
      <c r="C895" s="12"/>
      <c r="D895" s="33">
        <v>36560.53</v>
      </c>
      <c r="E895" s="15"/>
      <c r="F895" s="16"/>
    </row>
    <row r="896" spans="1:6" ht="22.8" x14ac:dyDescent="0.25">
      <c r="A896" s="12">
        <v>893</v>
      </c>
      <c r="B896" s="36" t="s">
        <v>927</v>
      </c>
      <c r="C896" s="12"/>
      <c r="D896" s="33">
        <v>1049586.77</v>
      </c>
      <c r="E896" s="15"/>
      <c r="F896" s="16"/>
    </row>
    <row r="897" spans="1:6" ht="34.200000000000003" x14ac:dyDescent="0.25">
      <c r="A897" s="12">
        <v>894</v>
      </c>
      <c r="B897" s="36" t="s">
        <v>928</v>
      </c>
      <c r="C897" s="12"/>
      <c r="D897" s="33">
        <v>557022.86</v>
      </c>
      <c r="E897" s="15"/>
      <c r="F897" s="16"/>
    </row>
    <row r="898" spans="1:6" ht="57" x14ac:dyDescent="0.25">
      <c r="A898" s="12">
        <v>895</v>
      </c>
      <c r="B898" s="36" t="s">
        <v>929</v>
      </c>
      <c r="C898" s="12"/>
      <c r="D898" s="33">
        <v>417006.34</v>
      </c>
      <c r="E898" s="15"/>
      <c r="F898" s="16"/>
    </row>
    <row r="899" spans="1:6" ht="34.200000000000003" x14ac:dyDescent="0.25">
      <c r="A899" s="12">
        <v>896</v>
      </c>
      <c r="B899" s="36" t="s">
        <v>930</v>
      </c>
      <c r="C899" s="12"/>
      <c r="D899" s="33">
        <v>71345.38</v>
      </c>
      <c r="E899" s="15"/>
      <c r="F899" s="16"/>
    </row>
    <row r="900" spans="1:6" ht="57" x14ac:dyDescent="0.25">
      <c r="A900" s="12">
        <v>897</v>
      </c>
      <c r="B900" s="36" t="s">
        <v>931</v>
      </c>
      <c r="C900" s="12"/>
      <c r="D900" s="33">
        <v>733448.33</v>
      </c>
      <c r="E900" s="15"/>
      <c r="F900" s="16"/>
    </row>
    <row r="901" spans="1:6" ht="57" x14ac:dyDescent="0.25">
      <c r="A901" s="12">
        <v>898</v>
      </c>
      <c r="B901" s="36" t="s">
        <v>932</v>
      </c>
      <c r="C901" s="12"/>
      <c r="D901" s="33">
        <v>32666.09</v>
      </c>
      <c r="E901" s="15"/>
      <c r="F901" s="16"/>
    </row>
    <row r="902" spans="1:6" ht="45.6" x14ac:dyDescent="0.25">
      <c r="A902" s="12">
        <v>899</v>
      </c>
      <c r="B902" s="36" t="s">
        <v>933</v>
      </c>
      <c r="C902" s="12"/>
      <c r="D902" s="33">
        <v>584223.71</v>
      </c>
      <c r="E902" s="15"/>
      <c r="F902" s="16"/>
    </row>
    <row r="903" spans="1:6" ht="57" x14ac:dyDescent="0.25">
      <c r="A903" s="12">
        <v>900</v>
      </c>
      <c r="B903" s="36" t="s">
        <v>934</v>
      </c>
      <c r="C903" s="12"/>
      <c r="D903" s="33">
        <v>60620.34</v>
      </c>
      <c r="E903" s="15"/>
      <c r="F903" s="16"/>
    </row>
    <row r="904" spans="1:6" ht="45.6" x14ac:dyDescent="0.25">
      <c r="A904" s="12">
        <v>901</v>
      </c>
      <c r="B904" s="38" t="s">
        <v>933</v>
      </c>
      <c r="C904" s="12"/>
      <c r="D904" s="33">
        <v>3595564.62</v>
      </c>
      <c r="E904" s="15"/>
      <c r="F904" s="16"/>
    </row>
    <row r="905" spans="1:6" ht="125.4" x14ac:dyDescent="0.25">
      <c r="A905" s="12">
        <v>902</v>
      </c>
      <c r="B905" s="36" t="s">
        <v>935</v>
      </c>
      <c r="C905" s="12"/>
      <c r="D905" s="33">
        <v>20893.96</v>
      </c>
      <c r="E905" s="15"/>
      <c r="F905" s="16"/>
    </row>
    <row r="906" spans="1:6" ht="91.2" x14ac:dyDescent="0.25">
      <c r="A906" s="12">
        <v>903</v>
      </c>
      <c r="B906" s="38" t="s">
        <v>936</v>
      </c>
      <c r="C906" s="12"/>
      <c r="D906" s="33">
        <v>16586.18</v>
      </c>
      <c r="E906" s="15"/>
      <c r="F906" s="16"/>
    </row>
    <row r="907" spans="1:6" ht="57" x14ac:dyDescent="0.25">
      <c r="A907" s="12">
        <v>904</v>
      </c>
      <c r="B907" s="38" t="s">
        <v>937</v>
      </c>
      <c r="C907" s="12"/>
      <c r="D907" s="33">
        <v>11070</v>
      </c>
      <c r="E907" s="15"/>
      <c r="F907" s="16"/>
    </row>
    <row r="908" spans="1:6" ht="34.200000000000003" x14ac:dyDescent="0.25">
      <c r="A908" s="12">
        <v>905</v>
      </c>
      <c r="B908" s="38" t="s">
        <v>938</v>
      </c>
      <c r="C908" s="12"/>
      <c r="D908" s="33">
        <v>313465.81</v>
      </c>
      <c r="E908" s="15"/>
      <c r="F908" s="16"/>
    </row>
    <row r="909" spans="1:6" ht="14.4" x14ac:dyDescent="0.3">
      <c r="A909" s="12">
        <v>906</v>
      </c>
      <c r="B909" s="39" t="s">
        <v>939</v>
      </c>
      <c r="C909" s="12"/>
      <c r="D909" s="33">
        <v>56219</v>
      </c>
      <c r="E909" s="15"/>
      <c r="F909" s="16"/>
    </row>
    <row r="910" spans="1:6" ht="72" x14ac:dyDescent="0.3">
      <c r="A910" s="12">
        <v>907</v>
      </c>
      <c r="B910" s="40" t="s">
        <v>940</v>
      </c>
      <c r="C910" s="12"/>
      <c r="D910" s="33">
        <v>93402.559999999998</v>
      </c>
      <c r="E910" s="15"/>
      <c r="F910" s="16"/>
    </row>
    <row r="911" spans="1:6" ht="72" x14ac:dyDescent="0.3">
      <c r="A911" s="12">
        <v>908</v>
      </c>
      <c r="B911" s="41" t="s">
        <v>941</v>
      </c>
      <c r="C911" s="12"/>
      <c r="D911" s="33">
        <v>91467.25</v>
      </c>
      <c r="E911" s="15"/>
      <c r="F911" s="16"/>
    </row>
    <row r="912" spans="1:6" ht="57.6" x14ac:dyDescent="0.3">
      <c r="A912" s="12">
        <v>909</v>
      </c>
      <c r="B912" s="42" t="s">
        <v>942</v>
      </c>
      <c r="C912" s="12"/>
      <c r="D912" s="33">
        <v>68182.710000000006</v>
      </c>
      <c r="E912" s="15"/>
      <c r="F912" s="16"/>
    </row>
    <row r="913" spans="1:6" ht="43.2" x14ac:dyDescent="0.3">
      <c r="A913" s="12">
        <v>910</v>
      </c>
      <c r="B913" s="43" t="s">
        <v>943</v>
      </c>
      <c r="C913" s="12"/>
      <c r="D913" s="33">
        <v>74851.83</v>
      </c>
      <c r="E913" s="15"/>
      <c r="F913" s="16"/>
    </row>
    <row r="914" spans="1:6" ht="86.4" x14ac:dyDescent="0.3">
      <c r="A914" s="12">
        <v>911</v>
      </c>
      <c r="B914" s="43" t="s">
        <v>944</v>
      </c>
      <c r="C914" s="12"/>
      <c r="D914" s="33">
        <v>25361.05</v>
      </c>
      <c r="E914" s="15"/>
      <c r="F914" s="16"/>
    </row>
    <row r="915" spans="1:6" ht="28.8" x14ac:dyDescent="0.3">
      <c r="A915" s="12">
        <v>912</v>
      </c>
      <c r="B915" s="43" t="s">
        <v>945</v>
      </c>
      <c r="C915" s="12"/>
      <c r="D915" s="33">
        <v>407036.36</v>
      </c>
      <c r="E915" s="15"/>
      <c r="F915" s="16"/>
    </row>
    <row r="916" spans="1:6" ht="43.2" x14ac:dyDescent="0.3">
      <c r="A916" s="12">
        <v>913</v>
      </c>
      <c r="B916" s="43" t="s">
        <v>946</v>
      </c>
      <c r="C916" s="12"/>
      <c r="D916" s="33">
        <v>358293.12</v>
      </c>
      <c r="E916" s="15"/>
      <c r="F916" s="16"/>
    </row>
    <row r="917" spans="1:6" ht="28.8" x14ac:dyDescent="0.3">
      <c r="A917" s="12">
        <v>914</v>
      </c>
      <c r="B917" s="43" t="s">
        <v>947</v>
      </c>
      <c r="C917" s="12"/>
      <c r="D917" s="33">
        <v>150181</v>
      </c>
      <c r="E917" s="15"/>
      <c r="F917" s="16"/>
    </row>
    <row r="918" spans="1:6" ht="28.8" x14ac:dyDescent="0.3">
      <c r="A918" s="12">
        <v>915</v>
      </c>
      <c r="B918" s="43" t="s">
        <v>948</v>
      </c>
      <c r="C918" s="12"/>
      <c r="D918" s="33">
        <v>70048.149999999994</v>
      </c>
      <c r="E918" s="15"/>
      <c r="F918" s="16"/>
    </row>
    <row r="919" spans="1:6" ht="86.4" x14ac:dyDescent="0.3">
      <c r="A919" s="12">
        <v>916</v>
      </c>
      <c r="B919" s="43" t="s">
        <v>949</v>
      </c>
      <c r="C919" s="12"/>
      <c r="D919" s="33">
        <v>31924.07</v>
      </c>
      <c r="E919" s="15"/>
      <c r="F919" s="16"/>
    </row>
    <row r="920" spans="1:6" ht="86.4" x14ac:dyDescent="0.3">
      <c r="A920" s="12">
        <v>917</v>
      </c>
      <c r="B920" s="43" t="s">
        <v>950</v>
      </c>
      <c r="C920" s="12"/>
      <c r="D920" s="33">
        <v>28166.13</v>
      </c>
      <c r="E920" s="15"/>
      <c r="F920" s="16"/>
    </row>
    <row r="921" spans="1:6" ht="43.2" x14ac:dyDescent="0.3">
      <c r="A921" s="12">
        <v>918</v>
      </c>
      <c r="B921" s="43" t="s">
        <v>951</v>
      </c>
      <c r="C921" s="12"/>
      <c r="D921" s="33">
        <v>44326.75</v>
      </c>
      <c r="E921" s="15"/>
      <c r="F921" s="16"/>
    </row>
    <row r="922" spans="1:6" ht="43.2" x14ac:dyDescent="0.3">
      <c r="A922" s="12">
        <v>919</v>
      </c>
      <c r="B922" s="43" t="s">
        <v>952</v>
      </c>
      <c r="C922" s="12"/>
      <c r="D922" s="33">
        <v>20451.169999999998</v>
      </c>
      <c r="E922" s="15"/>
      <c r="F922" s="16"/>
    </row>
    <row r="923" spans="1:6" ht="72" x14ac:dyDescent="0.3">
      <c r="A923" s="12">
        <v>920</v>
      </c>
      <c r="B923" s="43" t="s">
        <v>953</v>
      </c>
      <c r="C923" s="12"/>
      <c r="D923" s="33">
        <v>246025.61</v>
      </c>
      <c r="E923" s="15"/>
      <c r="F923" s="16"/>
    </row>
    <row r="924" spans="1:6" ht="72" x14ac:dyDescent="0.3">
      <c r="A924" s="12">
        <v>921</v>
      </c>
      <c r="B924" s="43" t="s">
        <v>954</v>
      </c>
      <c r="C924" s="12"/>
      <c r="D924" s="33">
        <v>216234.71</v>
      </c>
      <c r="E924" s="15"/>
      <c r="F924" s="16"/>
    </row>
    <row r="925" spans="1:6" ht="28.8" x14ac:dyDescent="0.3">
      <c r="A925" s="12">
        <v>922</v>
      </c>
      <c r="B925" s="43" t="s">
        <v>955</v>
      </c>
      <c r="C925" s="12"/>
      <c r="D925" s="33">
        <v>24268.57</v>
      </c>
      <c r="E925" s="15"/>
      <c r="F925" s="16"/>
    </row>
    <row r="926" spans="1:6" ht="14.4" x14ac:dyDescent="0.3">
      <c r="A926" s="12">
        <v>923</v>
      </c>
      <c r="B926" s="43" t="s">
        <v>956</v>
      </c>
      <c r="C926" s="12"/>
      <c r="D926" s="33">
        <v>87300.17</v>
      </c>
      <c r="E926" s="15"/>
      <c r="F926" s="16"/>
    </row>
    <row r="927" spans="1:6" ht="43.2" x14ac:dyDescent="0.3">
      <c r="A927" s="12">
        <v>924</v>
      </c>
      <c r="B927" s="43" t="s">
        <v>957</v>
      </c>
      <c r="C927" s="12"/>
      <c r="D927" s="33">
        <v>73602.75</v>
      </c>
      <c r="E927" s="15"/>
      <c r="F927" s="16"/>
    </row>
    <row r="928" spans="1:6" ht="57.6" x14ac:dyDescent="0.3">
      <c r="A928" s="12">
        <v>925</v>
      </c>
      <c r="B928" s="43" t="s">
        <v>958</v>
      </c>
      <c r="C928" s="12"/>
      <c r="D928" s="33">
        <v>113102.75</v>
      </c>
      <c r="E928" s="15"/>
      <c r="F928" s="16"/>
    </row>
    <row r="929" spans="1:6" ht="43.2" x14ac:dyDescent="0.3">
      <c r="A929" s="12">
        <v>926</v>
      </c>
      <c r="B929" s="43" t="s">
        <v>959</v>
      </c>
      <c r="C929" s="12"/>
      <c r="D929" s="33">
        <v>602107.74</v>
      </c>
      <c r="E929" s="15"/>
      <c r="F929" s="16"/>
    </row>
    <row r="930" spans="1:6" ht="86.4" x14ac:dyDescent="0.3">
      <c r="A930" s="12">
        <v>927</v>
      </c>
      <c r="B930" s="43" t="s">
        <v>960</v>
      </c>
      <c r="C930" s="12"/>
      <c r="D930" s="33">
        <v>2787593.95</v>
      </c>
      <c r="E930" s="15"/>
      <c r="F930" s="16"/>
    </row>
    <row r="931" spans="1:6" ht="57.6" x14ac:dyDescent="0.3">
      <c r="A931" s="12">
        <v>928</v>
      </c>
      <c r="B931" s="43" t="s">
        <v>961</v>
      </c>
      <c r="C931" s="12"/>
      <c r="D931" s="33">
        <v>198092.25</v>
      </c>
      <c r="E931" s="15"/>
      <c r="F931" s="16"/>
    </row>
    <row r="932" spans="1:6" ht="72" x14ac:dyDescent="0.3">
      <c r="A932" s="12">
        <v>929</v>
      </c>
      <c r="B932" s="43" t="s">
        <v>962</v>
      </c>
      <c r="C932" s="12"/>
      <c r="D932" s="33">
        <v>164678.57</v>
      </c>
      <c r="E932" s="15"/>
      <c r="F932" s="16"/>
    </row>
    <row r="933" spans="1:6" ht="28.8" x14ac:dyDescent="0.3">
      <c r="A933" s="12">
        <v>930</v>
      </c>
      <c r="B933" s="43" t="s">
        <v>963</v>
      </c>
      <c r="C933" s="12"/>
      <c r="D933" s="33">
        <v>6875.97</v>
      </c>
      <c r="E933" s="15"/>
      <c r="F933" s="16"/>
    </row>
    <row r="934" spans="1:6" ht="43.2" x14ac:dyDescent="0.3">
      <c r="A934" s="12">
        <v>931</v>
      </c>
      <c r="B934" s="43" t="s">
        <v>964</v>
      </c>
      <c r="C934" s="12"/>
      <c r="D934" s="33">
        <v>3848.49</v>
      </c>
      <c r="E934" s="15"/>
      <c r="F934" s="16"/>
    </row>
    <row r="935" spans="1:6" ht="43.2" x14ac:dyDescent="0.3">
      <c r="A935" s="12">
        <v>932</v>
      </c>
      <c r="B935" s="43" t="s">
        <v>965</v>
      </c>
      <c r="C935" s="12"/>
      <c r="D935" s="33">
        <v>1395.72</v>
      </c>
      <c r="E935" s="15"/>
      <c r="F935" s="16"/>
    </row>
    <row r="936" spans="1:6" ht="57.6" x14ac:dyDescent="0.3">
      <c r="A936" s="12">
        <v>933</v>
      </c>
      <c r="B936" s="43" t="s">
        <v>966</v>
      </c>
      <c r="C936" s="12"/>
      <c r="D936" s="33">
        <v>1488.08</v>
      </c>
      <c r="E936" s="15"/>
      <c r="F936" s="16"/>
    </row>
    <row r="937" spans="1:6" ht="28.8" x14ac:dyDescent="0.3">
      <c r="A937" s="12">
        <v>934</v>
      </c>
      <c r="B937" s="43" t="s">
        <v>967</v>
      </c>
      <c r="C937" s="12"/>
      <c r="D937" s="33">
        <v>1334.14</v>
      </c>
      <c r="E937" s="15"/>
      <c r="F937" s="16"/>
    </row>
    <row r="938" spans="1:6" ht="43.2" x14ac:dyDescent="0.3">
      <c r="A938" s="12">
        <v>935</v>
      </c>
      <c r="B938" s="43" t="s">
        <v>968</v>
      </c>
      <c r="C938" s="12"/>
      <c r="D938" s="33">
        <v>71.84</v>
      </c>
      <c r="E938" s="15"/>
      <c r="F938" s="16"/>
    </row>
    <row r="939" spans="1:6" ht="43.2" x14ac:dyDescent="0.3">
      <c r="A939" s="12">
        <v>936</v>
      </c>
      <c r="B939" s="43" t="s">
        <v>969</v>
      </c>
      <c r="C939" s="12"/>
      <c r="D939" s="33">
        <v>3971.64</v>
      </c>
      <c r="E939" s="15"/>
      <c r="F939" s="16"/>
    </row>
    <row r="940" spans="1:6" ht="28.8" x14ac:dyDescent="0.3">
      <c r="A940" s="12">
        <v>937</v>
      </c>
      <c r="B940" s="43" t="s">
        <v>970</v>
      </c>
      <c r="C940" s="12"/>
      <c r="D940" s="33">
        <v>2545.13</v>
      </c>
      <c r="E940" s="15"/>
      <c r="F940" s="16"/>
    </row>
    <row r="941" spans="1:6" ht="43.2" x14ac:dyDescent="0.3">
      <c r="A941" s="12">
        <v>938</v>
      </c>
      <c r="B941" s="43" t="s">
        <v>971</v>
      </c>
      <c r="C941" s="12"/>
      <c r="D941" s="33">
        <v>4146.1099999999997</v>
      </c>
      <c r="E941" s="15"/>
      <c r="F941" s="16"/>
    </row>
    <row r="942" spans="1:6" ht="28.8" x14ac:dyDescent="0.3">
      <c r="A942" s="12">
        <v>939</v>
      </c>
      <c r="B942" s="43" t="s">
        <v>972</v>
      </c>
      <c r="C942" s="12"/>
      <c r="D942" s="33">
        <v>2350.14</v>
      </c>
      <c r="E942" s="15"/>
      <c r="F942" s="16"/>
    </row>
    <row r="943" spans="1:6" ht="28.8" x14ac:dyDescent="0.3">
      <c r="A943" s="12">
        <v>940</v>
      </c>
      <c r="B943" s="43" t="s">
        <v>973</v>
      </c>
      <c r="C943" s="12"/>
      <c r="D943" s="33">
        <v>3150.63</v>
      </c>
      <c r="E943" s="15"/>
      <c r="F943" s="16"/>
    </row>
    <row r="944" spans="1:6" ht="57.6" x14ac:dyDescent="0.3">
      <c r="A944" s="12">
        <v>941</v>
      </c>
      <c r="B944" s="43" t="s">
        <v>974</v>
      </c>
      <c r="C944" s="12"/>
      <c r="D944" s="33">
        <v>25454.17</v>
      </c>
      <c r="E944" s="15"/>
      <c r="F944" s="16"/>
    </row>
    <row r="945" spans="1:6" ht="57.6" x14ac:dyDescent="0.3">
      <c r="A945" s="12">
        <v>942</v>
      </c>
      <c r="B945" s="43" t="s">
        <v>975</v>
      </c>
      <c r="C945" s="12"/>
      <c r="D945" s="33">
        <v>17947.5</v>
      </c>
      <c r="E945" s="15"/>
      <c r="F945" s="16"/>
    </row>
    <row r="946" spans="1:6" ht="72" x14ac:dyDescent="0.3">
      <c r="A946" s="12">
        <v>943</v>
      </c>
      <c r="B946" s="43" t="s">
        <v>976</v>
      </c>
      <c r="C946" s="12"/>
      <c r="D946" s="33">
        <v>89688.56</v>
      </c>
      <c r="E946" s="15"/>
      <c r="F946" s="16"/>
    </row>
    <row r="947" spans="1:6" ht="43.2" x14ac:dyDescent="0.3">
      <c r="A947" s="12">
        <v>944</v>
      </c>
      <c r="B947" s="43" t="s">
        <v>977</v>
      </c>
      <c r="C947" s="12"/>
      <c r="D947" s="33">
        <v>47045.72</v>
      </c>
      <c r="E947" s="15"/>
      <c r="F947" s="16"/>
    </row>
    <row r="948" spans="1:6" ht="72" x14ac:dyDescent="0.3">
      <c r="A948" s="12">
        <v>945</v>
      </c>
      <c r="B948" s="43" t="s">
        <v>978</v>
      </c>
      <c r="C948" s="12"/>
      <c r="D948" s="33">
        <v>35690.82</v>
      </c>
      <c r="E948" s="15"/>
      <c r="F948" s="16"/>
    </row>
    <row r="949" spans="1:6" ht="57.6" x14ac:dyDescent="0.3">
      <c r="A949" s="12">
        <v>946</v>
      </c>
      <c r="B949" s="43" t="s">
        <v>979</v>
      </c>
      <c r="C949" s="12"/>
      <c r="D949" s="33">
        <v>57742.3</v>
      </c>
      <c r="E949" s="15"/>
      <c r="F949" s="16"/>
    </row>
    <row r="950" spans="1:6" ht="72" x14ac:dyDescent="0.3">
      <c r="A950" s="12">
        <v>947</v>
      </c>
      <c r="B950" s="43" t="s">
        <v>980</v>
      </c>
      <c r="C950" s="12"/>
      <c r="D950" s="33">
        <v>45717.919999999998</v>
      </c>
      <c r="E950" s="15"/>
      <c r="F950" s="16"/>
    </row>
    <row r="951" spans="1:6" ht="43.2" x14ac:dyDescent="0.3">
      <c r="A951" s="12">
        <v>948</v>
      </c>
      <c r="B951" s="43" t="s">
        <v>981</v>
      </c>
      <c r="C951" s="12"/>
      <c r="D951" s="33">
        <v>33829</v>
      </c>
      <c r="E951" s="15"/>
      <c r="F951" s="16"/>
    </row>
    <row r="952" spans="1:6" ht="72" x14ac:dyDescent="0.3">
      <c r="A952" s="12">
        <v>949</v>
      </c>
      <c r="B952" s="43" t="s">
        <v>982</v>
      </c>
      <c r="C952" s="12"/>
      <c r="D952" s="33">
        <v>120366</v>
      </c>
      <c r="E952" s="15"/>
      <c r="F952" s="16"/>
    </row>
    <row r="953" spans="1:6" ht="144" x14ac:dyDescent="0.3">
      <c r="A953" s="12">
        <v>950</v>
      </c>
      <c r="B953" s="43" t="s">
        <v>983</v>
      </c>
      <c r="C953" s="12"/>
      <c r="D953" s="33">
        <v>84028.01</v>
      </c>
      <c r="E953" s="15"/>
      <c r="F953" s="16"/>
    </row>
    <row r="954" spans="1:6" ht="22.8" x14ac:dyDescent="0.25">
      <c r="A954" s="12">
        <v>951</v>
      </c>
      <c r="B954" s="44" t="s">
        <v>984</v>
      </c>
      <c r="C954" s="12"/>
      <c r="D954" s="37">
        <v>228632.55</v>
      </c>
      <c r="E954" s="15"/>
      <c r="F954" s="16"/>
    </row>
    <row r="955" spans="1:6" ht="79.8" x14ac:dyDescent="0.25">
      <c r="A955" s="12">
        <v>952</v>
      </c>
      <c r="B955" s="44" t="s">
        <v>985</v>
      </c>
      <c r="C955" s="12"/>
      <c r="D955" s="37">
        <v>50999.58</v>
      </c>
      <c r="E955" s="15"/>
      <c r="F955" s="16"/>
    </row>
    <row r="956" spans="1:6" ht="102.6" x14ac:dyDescent="0.25">
      <c r="A956" s="12">
        <v>953</v>
      </c>
      <c r="B956" s="44" t="s">
        <v>986</v>
      </c>
      <c r="C956" s="12"/>
      <c r="D956" s="37">
        <v>42500</v>
      </c>
      <c r="E956" s="15"/>
      <c r="F956" s="16"/>
    </row>
    <row r="957" spans="1:6" ht="57" x14ac:dyDescent="0.25">
      <c r="A957" s="12">
        <v>954</v>
      </c>
      <c r="B957" s="44" t="s">
        <v>987</v>
      </c>
      <c r="C957" s="12"/>
      <c r="D957" s="37">
        <v>53658.75</v>
      </c>
      <c r="E957" s="15"/>
      <c r="F957" s="16"/>
    </row>
    <row r="958" spans="1:6" ht="34.200000000000003" x14ac:dyDescent="0.25">
      <c r="A958" s="12">
        <v>955</v>
      </c>
      <c r="B958" s="44" t="s">
        <v>988</v>
      </c>
      <c r="C958" s="12"/>
      <c r="D958" s="37">
        <v>943989</v>
      </c>
      <c r="E958" s="15"/>
      <c r="F958" s="16"/>
    </row>
    <row r="959" spans="1:6" ht="57" x14ac:dyDescent="0.25">
      <c r="A959" s="12">
        <v>956</v>
      </c>
      <c r="B959" s="44" t="s">
        <v>989</v>
      </c>
      <c r="C959" s="12"/>
      <c r="D959" s="37">
        <v>17298.72</v>
      </c>
      <c r="E959" s="15"/>
      <c r="F959" s="16"/>
    </row>
    <row r="960" spans="1:6" ht="57" x14ac:dyDescent="0.25">
      <c r="A960" s="12">
        <v>957</v>
      </c>
      <c r="B960" s="44" t="s">
        <v>990</v>
      </c>
      <c r="C960" s="12"/>
      <c r="D960" s="37">
        <v>53628</v>
      </c>
      <c r="E960" s="15"/>
      <c r="F960" s="16"/>
    </row>
    <row r="961" spans="1:6" ht="68.400000000000006" x14ac:dyDescent="0.25">
      <c r="A961" s="12">
        <v>958</v>
      </c>
      <c r="B961" s="44" t="s">
        <v>991</v>
      </c>
      <c r="C961" s="12"/>
      <c r="D961" s="37">
        <v>9000</v>
      </c>
      <c r="E961" s="15"/>
      <c r="F961" s="16"/>
    </row>
    <row r="962" spans="1:6" ht="13.8" x14ac:dyDescent="0.3">
      <c r="A962" s="12">
        <v>959</v>
      </c>
      <c r="B962" s="22" t="s">
        <v>992</v>
      </c>
      <c r="C962" s="23"/>
      <c r="D962" s="45">
        <f>SUM(D4:D961)</f>
        <v>661910269.82000089</v>
      </c>
      <c r="E962" s="15"/>
      <c r="F962" s="16"/>
    </row>
    <row r="963" spans="1:6" ht="13.8" x14ac:dyDescent="0.25">
      <c r="A963" s="46"/>
      <c r="B963" s="47"/>
      <c r="C963" s="46"/>
      <c r="D963" s="48"/>
      <c r="E963" s="49"/>
      <c r="F963" s="50"/>
    </row>
    <row r="964" spans="1:6" ht="13.8" x14ac:dyDescent="0.25">
      <c r="A964" s="46"/>
      <c r="B964" s="47"/>
      <c r="C964" s="46"/>
      <c r="D964" s="48"/>
      <c r="E964" s="49"/>
      <c r="F964" s="50"/>
    </row>
    <row r="965" spans="1:6" ht="13.8" x14ac:dyDescent="0.25">
      <c r="A965" s="46"/>
      <c r="B965" s="47"/>
      <c r="C965" s="46"/>
      <c r="D965" s="48"/>
      <c r="E965" s="49"/>
      <c r="F965" s="50"/>
    </row>
    <row r="966" spans="1:6" ht="13.8" x14ac:dyDescent="0.25">
      <c r="A966" s="46"/>
      <c r="B966" s="47"/>
      <c r="C966" s="46"/>
      <c r="D966" s="48"/>
      <c r="E966" s="49"/>
      <c r="F966" s="50"/>
    </row>
    <row r="967" spans="1:6" ht="13.8" x14ac:dyDescent="0.25">
      <c r="A967" s="46"/>
      <c r="B967" s="47"/>
      <c r="C967" s="46"/>
      <c r="D967" s="48"/>
      <c r="E967" s="49"/>
      <c r="F967" s="50"/>
    </row>
    <row r="968" spans="1:6" ht="13.8" x14ac:dyDescent="0.25">
      <c r="A968" s="46"/>
      <c r="B968" s="47"/>
      <c r="C968" s="46"/>
      <c r="D968" s="48"/>
      <c r="E968" s="49"/>
      <c r="F968" s="50"/>
    </row>
    <row r="969" spans="1:6" ht="13.8" x14ac:dyDescent="0.25">
      <c r="A969" s="46"/>
      <c r="B969" s="47"/>
      <c r="C969" s="46"/>
      <c r="D969" s="48"/>
      <c r="E969" s="49"/>
      <c r="F969" s="50"/>
    </row>
    <row r="970" spans="1:6" ht="13.8" x14ac:dyDescent="0.25">
      <c r="A970" s="46"/>
      <c r="B970" s="47"/>
      <c r="C970" s="46"/>
      <c r="D970" s="48"/>
      <c r="E970" s="49"/>
      <c r="F970" s="50"/>
    </row>
    <row r="971" spans="1:6" ht="13.8" x14ac:dyDescent="0.25">
      <c r="A971" s="46"/>
      <c r="B971" s="47"/>
      <c r="C971" s="46"/>
      <c r="D971" s="48"/>
      <c r="E971" s="49"/>
      <c r="F971" s="50"/>
    </row>
    <row r="972" spans="1:6" ht="13.8" x14ac:dyDescent="0.25">
      <c r="A972" s="46"/>
      <c r="B972" s="47"/>
      <c r="C972" s="46"/>
      <c r="D972" s="48"/>
      <c r="E972" s="49"/>
      <c r="F972" s="50"/>
    </row>
    <row r="973" spans="1:6" ht="13.8" x14ac:dyDescent="0.25">
      <c r="A973" s="46"/>
      <c r="B973" s="47"/>
      <c r="C973" s="46"/>
      <c r="D973" s="48"/>
      <c r="E973" s="49"/>
      <c r="F973" s="50"/>
    </row>
    <row r="974" spans="1:6" ht="13.8" x14ac:dyDescent="0.25">
      <c r="A974" s="46"/>
      <c r="B974" s="47"/>
      <c r="C974" s="46"/>
      <c r="D974" s="48"/>
      <c r="E974" s="49"/>
      <c r="F974" s="50"/>
    </row>
    <row r="975" spans="1:6" ht="13.8" x14ac:dyDescent="0.25">
      <c r="A975" s="46"/>
      <c r="B975" s="47"/>
      <c r="C975" s="46"/>
      <c r="D975" s="48"/>
      <c r="E975" s="49"/>
      <c r="F975" s="50"/>
    </row>
    <row r="976" spans="1:6" ht="13.8" x14ac:dyDescent="0.25">
      <c r="A976" s="46"/>
      <c r="B976" s="47"/>
      <c r="C976" s="46"/>
      <c r="D976" s="48"/>
      <c r="E976" s="49"/>
      <c r="F976" s="50"/>
    </row>
    <row r="977" spans="1:6" ht="13.8" x14ac:dyDescent="0.25">
      <c r="A977" s="46"/>
      <c r="B977" s="47"/>
      <c r="C977" s="46"/>
      <c r="D977" s="48"/>
      <c r="E977" s="49"/>
      <c r="F977" s="50"/>
    </row>
    <row r="978" spans="1:6" ht="13.8" x14ac:dyDescent="0.25">
      <c r="A978" s="46"/>
      <c r="B978" s="47"/>
      <c r="C978" s="46"/>
      <c r="D978" s="48"/>
      <c r="E978" s="49"/>
      <c r="F978" s="50"/>
    </row>
    <row r="979" spans="1:6" ht="13.8" x14ac:dyDescent="0.25">
      <c r="A979" s="46"/>
      <c r="B979" s="47"/>
      <c r="C979" s="46"/>
      <c r="D979" s="48"/>
      <c r="E979" s="49"/>
      <c r="F979" s="50"/>
    </row>
    <row r="980" spans="1:6" ht="13.8" x14ac:dyDescent="0.25">
      <c r="A980" s="46"/>
      <c r="B980" s="47"/>
      <c r="C980" s="46"/>
      <c r="D980" s="48"/>
      <c r="E980" s="49"/>
      <c r="F980" s="50"/>
    </row>
    <row r="981" spans="1:6" ht="13.8" x14ac:dyDescent="0.25">
      <c r="A981" s="46"/>
      <c r="B981" s="47"/>
      <c r="C981" s="46"/>
      <c r="D981" s="48"/>
      <c r="E981" s="49"/>
      <c r="F981" s="50"/>
    </row>
    <row r="982" spans="1:6" ht="13.8" x14ac:dyDescent="0.25">
      <c r="A982" s="46"/>
      <c r="B982" s="47"/>
      <c r="C982" s="46"/>
      <c r="D982" s="48"/>
      <c r="E982" s="49"/>
      <c r="F982" s="50"/>
    </row>
    <row r="983" spans="1:6" ht="13.8" x14ac:dyDescent="0.25">
      <c r="A983" s="46"/>
      <c r="B983" s="47"/>
      <c r="C983" s="46"/>
      <c r="D983" s="48"/>
      <c r="E983" s="49"/>
      <c r="F983" s="50"/>
    </row>
    <row r="984" spans="1:6" ht="13.8" x14ac:dyDescent="0.25">
      <c r="A984" s="46"/>
      <c r="B984" s="47"/>
      <c r="C984" s="46"/>
      <c r="D984" s="48"/>
      <c r="E984" s="49"/>
      <c r="F984" s="50"/>
    </row>
    <row r="985" spans="1:6" ht="13.8" x14ac:dyDescent="0.25">
      <c r="A985" s="46"/>
      <c r="B985" s="47"/>
      <c r="C985" s="46"/>
      <c r="D985" s="48"/>
      <c r="E985" s="49"/>
      <c r="F985" s="50"/>
    </row>
    <row r="986" spans="1:6" ht="13.8" x14ac:dyDescent="0.25">
      <c r="A986" s="46"/>
      <c r="B986" s="47"/>
      <c r="C986" s="46"/>
      <c r="D986" s="48"/>
      <c r="E986" s="49"/>
      <c r="F986" s="50"/>
    </row>
    <row r="987" spans="1:6" ht="13.8" x14ac:dyDescent="0.25">
      <c r="A987" s="46"/>
      <c r="B987" s="47"/>
      <c r="C987" s="46"/>
      <c r="D987" s="48"/>
      <c r="E987" s="49"/>
      <c r="F987" s="50"/>
    </row>
    <row r="988" spans="1:6" ht="13.8" x14ac:dyDescent="0.25">
      <c r="A988" s="46"/>
      <c r="B988" s="47"/>
      <c r="C988" s="46"/>
      <c r="D988" s="48"/>
      <c r="E988" s="49"/>
      <c r="F988" s="50"/>
    </row>
    <row r="989" spans="1:6" ht="13.8" x14ac:dyDescent="0.25">
      <c r="A989" s="46"/>
      <c r="B989" s="47"/>
      <c r="C989" s="46"/>
      <c r="D989" s="48"/>
      <c r="E989" s="49"/>
      <c r="F989" s="50"/>
    </row>
    <row r="990" spans="1:6" ht="13.8" x14ac:dyDescent="0.25">
      <c r="A990" s="46"/>
      <c r="B990" s="47"/>
      <c r="C990" s="46"/>
      <c r="D990" s="48"/>
      <c r="E990" s="49"/>
      <c r="F990" s="50"/>
    </row>
    <row r="991" spans="1:6" ht="13.8" x14ac:dyDescent="0.25">
      <c r="A991" s="46"/>
      <c r="B991" s="47"/>
      <c r="C991" s="46"/>
      <c r="D991" s="48"/>
      <c r="E991" s="49"/>
      <c r="F991" s="50"/>
    </row>
    <row r="992" spans="1:6" ht="13.8" x14ac:dyDescent="0.25">
      <c r="A992" s="46"/>
      <c r="B992" s="47"/>
      <c r="C992" s="46"/>
      <c r="D992" s="48"/>
      <c r="E992" s="49"/>
      <c r="F992" s="50"/>
    </row>
    <row r="993" spans="1:6" ht="13.8" x14ac:dyDescent="0.25">
      <c r="A993" s="46"/>
      <c r="B993" s="47"/>
      <c r="C993" s="46"/>
      <c r="D993" s="48"/>
      <c r="E993" s="49"/>
      <c r="F993" s="50"/>
    </row>
  </sheetData>
  <mergeCells count="2">
    <mergeCell ref="A3:F3"/>
    <mergeCell ref="B962:C96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D1685-814D-42E0-A224-700B5745581D}">
  <dimension ref="A1:F38"/>
  <sheetViews>
    <sheetView workbookViewId="0">
      <selection activeCell="C27" sqref="C27"/>
    </sheetView>
  </sheetViews>
  <sheetFormatPr defaultRowHeight="13.2" x14ac:dyDescent="0.25"/>
  <cols>
    <col min="1" max="1" width="4.88671875" style="5" customWidth="1"/>
    <col min="2" max="2" width="22.5546875" style="5" customWidth="1"/>
    <col min="3" max="3" width="16" style="5" customWidth="1"/>
    <col min="4" max="4" width="26.44140625" style="5" customWidth="1"/>
    <col min="5" max="5" width="38.6640625" style="5" customWidth="1"/>
    <col min="6" max="6" width="16.109375" style="5" customWidth="1"/>
    <col min="7" max="16384" width="8.88671875" style="5"/>
  </cols>
  <sheetData>
    <row r="1" spans="1:6" ht="13.8" x14ac:dyDescent="0.3">
      <c r="A1" s="1" t="s">
        <v>0</v>
      </c>
      <c r="B1" s="2"/>
      <c r="C1" s="3"/>
      <c r="D1" s="2"/>
      <c r="E1" s="2"/>
      <c r="F1" s="4"/>
    </row>
    <row r="2" spans="1:6" ht="13.8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pans="1:6" ht="13.8" x14ac:dyDescent="0.25">
      <c r="A3" s="8" t="s">
        <v>7</v>
      </c>
      <c r="B3" s="9"/>
      <c r="C3" s="10"/>
      <c r="D3" s="10"/>
      <c r="E3" s="10"/>
      <c r="F3" s="11"/>
    </row>
    <row r="4" spans="1:6" ht="27.6" x14ac:dyDescent="0.25">
      <c r="A4" s="12">
        <v>1</v>
      </c>
      <c r="B4" s="29" t="s">
        <v>51</v>
      </c>
      <c r="C4" s="12">
        <v>2007</v>
      </c>
      <c r="D4" s="30">
        <v>182309.69</v>
      </c>
      <c r="E4" s="15"/>
      <c r="F4" s="16"/>
    </row>
    <row r="5" spans="1:6" ht="27.6" x14ac:dyDescent="0.25">
      <c r="A5" s="12">
        <v>2</v>
      </c>
      <c r="B5" s="29" t="s">
        <v>52</v>
      </c>
      <c r="C5" s="12">
        <v>2009</v>
      </c>
      <c r="D5" s="30">
        <v>5106678.08</v>
      </c>
      <c r="E5" s="15"/>
      <c r="F5" s="16"/>
    </row>
    <row r="6" spans="1:6" ht="27.6" x14ac:dyDescent="0.25">
      <c r="A6" s="12">
        <v>3</v>
      </c>
      <c r="B6" s="29" t="s">
        <v>52</v>
      </c>
      <c r="C6" s="12">
        <v>2013</v>
      </c>
      <c r="D6" s="30">
        <v>6131400.9500000002</v>
      </c>
      <c r="E6" s="15"/>
      <c r="F6" s="16"/>
    </row>
    <row r="7" spans="1:6" ht="27.6" x14ac:dyDescent="0.25">
      <c r="A7" s="12">
        <v>4</v>
      </c>
      <c r="B7" s="29" t="s">
        <v>53</v>
      </c>
      <c r="C7" s="12">
        <v>2014</v>
      </c>
      <c r="D7" s="30">
        <v>1042706.25</v>
      </c>
      <c r="E7" s="15"/>
      <c r="F7" s="16"/>
    </row>
    <row r="8" spans="1:6" ht="41.4" x14ac:dyDescent="0.25">
      <c r="A8" s="12">
        <v>5</v>
      </c>
      <c r="B8" s="29" t="s">
        <v>54</v>
      </c>
      <c r="C8" s="12">
        <v>2014</v>
      </c>
      <c r="D8" s="30">
        <v>11145471.470000001</v>
      </c>
      <c r="E8" s="15"/>
      <c r="F8" s="16"/>
    </row>
    <row r="9" spans="1:6" ht="41.4" x14ac:dyDescent="0.25">
      <c r="A9" s="12">
        <v>6</v>
      </c>
      <c r="B9" s="29" t="s">
        <v>55</v>
      </c>
      <c r="C9" s="12">
        <v>2014</v>
      </c>
      <c r="D9" s="30">
        <v>349233.29</v>
      </c>
      <c r="E9" s="15"/>
      <c r="F9" s="16"/>
    </row>
    <row r="10" spans="1:6" ht="27.6" x14ac:dyDescent="0.25">
      <c r="A10" s="12">
        <v>7</v>
      </c>
      <c r="B10" s="29" t="s">
        <v>56</v>
      </c>
      <c r="C10" s="12">
        <v>2014</v>
      </c>
      <c r="D10" s="30">
        <v>208574.41</v>
      </c>
      <c r="E10" s="15"/>
      <c r="F10" s="16"/>
    </row>
    <row r="11" spans="1:6" ht="41.4" x14ac:dyDescent="0.25">
      <c r="A11" s="12">
        <v>8</v>
      </c>
      <c r="B11" s="29" t="s">
        <v>57</v>
      </c>
      <c r="C11" s="12">
        <v>2015</v>
      </c>
      <c r="D11" s="30">
        <v>23587.27</v>
      </c>
      <c r="E11" s="15"/>
      <c r="F11" s="16"/>
    </row>
    <row r="12" spans="1:6" ht="27.6" x14ac:dyDescent="0.25">
      <c r="A12" s="12">
        <v>9</v>
      </c>
      <c r="B12" s="29" t="s">
        <v>58</v>
      </c>
      <c r="C12" s="12">
        <v>2015</v>
      </c>
      <c r="D12" s="30">
        <v>436668.48</v>
      </c>
      <c r="E12" s="15"/>
      <c r="F12" s="16"/>
    </row>
    <row r="13" spans="1:6" ht="27.6" x14ac:dyDescent="0.25">
      <c r="A13" s="12">
        <v>10</v>
      </c>
      <c r="B13" s="29" t="s">
        <v>59</v>
      </c>
      <c r="C13" s="12">
        <v>2015</v>
      </c>
      <c r="D13" s="30">
        <v>27613.13</v>
      </c>
      <c r="E13" s="15"/>
      <c r="F13" s="16"/>
    </row>
    <row r="14" spans="1:6" ht="27.6" x14ac:dyDescent="0.25">
      <c r="A14" s="12">
        <v>11</v>
      </c>
      <c r="B14" s="29" t="s">
        <v>60</v>
      </c>
      <c r="C14" s="12">
        <v>2015</v>
      </c>
      <c r="D14" s="30">
        <v>7979.13</v>
      </c>
      <c r="E14" s="15"/>
      <c r="F14" s="16"/>
    </row>
    <row r="15" spans="1:6" ht="41.4" x14ac:dyDescent="0.25">
      <c r="A15" s="12">
        <v>12</v>
      </c>
      <c r="B15" s="29" t="s">
        <v>61</v>
      </c>
      <c r="C15" s="12">
        <v>2017</v>
      </c>
      <c r="D15" s="30">
        <v>1607397.86</v>
      </c>
      <c r="E15" s="15"/>
      <c r="F15" s="16"/>
    </row>
    <row r="16" spans="1:6" ht="27.6" x14ac:dyDescent="0.25">
      <c r="A16" s="12">
        <v>13</v>
      </c>
      <c r="B16" s="29" t="s">
        <v>62</v>
      </c>
      <c r="C16" s="12">
        <v>2017</v>
      </c>
      <c r="D16" s="30">
        <v>490753</v>
      </c>
      <c r="E16" s="15"/>
      <c r="F16" s="16"/>
    </row>
    <row r="17" spans="1:6" ht="27.6" x14ac:dyDescent="0.25">
      <c r="A17" s="12">
        <v>14</v>
      </c>
      <c r="B17" s="29" t="s">
        <v>63</v>
      </c>
      <c r="C17" s="12"/>
      <c r="D17" s="30">
        <v>9888481.4299999997</v>
      </c>
      <c r="E17" s="15"/>
      <c r="F17" s="16"/>
    </row>
    <row r="18" spans="1:6" ht="124.2" x14ac:dyDescent="0.25">
      <c r="A18" s="12">
        <v>15</v>
      </c>
      <c r="B18" s="29" t="s">
        <v>64</v>
      </c>
      <c r="C18" s="12">
        <v>2017</v>
      </c>
      <c r="D18" s="30">
        <v>3183504.78</v>
      </c>
      <c r="E18" s="15"/>
      <c r="F18" s="16"/>
    </row>
    <row r="19" spans="1:6" ht="110.4" x14ac:dyDescent="0.25">
      <c r="A19" s="12">
        <v>16</v>
      </c>
      <c r="B19" s="29" t="s">
        <v>65</v>
      </c>
      <c r="C19" s="12">
        <v>2017</v>
      </c>
      <c r="D19" s="30">
        <v>75454.259999999995</v>
      </c>
      <c r="E19" s="15"/>
      <c r="F19" s="16"/>
    </row>
    <row r="20" spans="1:6" ht="110.4" x14ac:dyDescent="0.25">
      <c r="A20" s="12">
        <v>17</v>
      </c>
      <c r="B20" s="29" t="s">
        <v>66</v>
      </c>
      <c r="C20" s="12">
        <v>2017</v>
      </c>
      <c r="D20" s="30">
        <v>355934.83</v>
      </c>
      <c r="E20" s="15"/>
      <c r="F20" s="16"/>
    </row>
    <row r="21" spans="1:6" ht="110.4" x14ac:dyDescent="0.25">
      <c r="A21" s="12">
        <v>18</v>
      </c>
      <c r="B21" s="29" t="s">
        <v>67</v>
      </c>
      <c r="C21" s="12">
        <v>2017</v>
      </c>
      <c r="D21" s="30">
        <v>127018.02</v>
      </c>
      <c r="E21" s="15"/>
      <c r="F21" s="16"/>
    </row>
    <row r="22" spans="1:6" ht="110.4" x14ac:dyDescent="0.25">
      <c r="A22" s="12">
        <v>19</v>
      </c>
      <c r="B22" s="29" t="s">
        <v>68</v>
      </c>
      <c r="C22" s="12">
        <v>2017</v>
      </c>
      <c r="D22" s="30">
        <v>73837.25</v>
      </c>
      <c r="E22" s="15"/>
      <c r="F22" s="16"/>
    </row>
    <row r="23" spans="1:6" ht="55.2" x14ac:dyDescent="0.25">
      <c r="A23" s="12">
        <v>20</v>
      </c>
      <c r="B23" s="29" t="s">
        <v>69</v>
      </c>
      <c r="C23" s="12">
        <v>2020</v>
      </c>
      <c r="D23" s="30">
        <v>461797.54</v>
      </c>
      <c r="E23" s="15"/>
      <c r="F23" s="16"/>
    </row>
    <row r="24" spans="1:6" ht="41.4" x14ac:dyDescent="0.25">
      <c r="A24" s="12">
        <v>21</v>
      </c>
      <c r="B24" s="29" t="s">
        <v>70</v>
      </c>
      <c r="C24" s="12">
        <v>2020</v>
      </c>
      <c r="D24" s="30">
        <v>179625.64</v>
      </c>
      <c r="E24" s="15"/>
      <c r="F24" s="16"/>
    </row>
    <row r="25" spans="1:6" ht="55.2" x14ac:dyDescent="0.25">
      <c r="A25" s="12">
        <v>22</v>
      </c>
      <c r="B25" s="29" t="s">
        <v>71</v>
      </c>
      <c r="C25" s="12">
        <v>2021</v>
      </c>
      <c r="D25" s="30">
        <v>131287</v>
      </c>
      <c r="E25" s="15"/>
      <c r="F25" s="16"/>
    </row>
    <row r="26" spans="1:6" ht="55.2" x14ac:dyDescent="0.25">
      <c r="A26" s="12">
        <v>23</v>
      </c>
      <c r="B26" s="29" t="s">
        <v>72</v>
      </c>
      <c r="C26" s="12">
        <v>2021</v>
      </c>
      <c r="D26" s="30">
        <v>39163.379999999997</v>
      </c>
      <c r="E26" s="15"/>
      <c r="F26" s="16"/>
    </row>
    <row r="27" spans="1:6" ht="27.6" x14ac:dyDescent="0.25">
      <c r="A27" s="12">
        <v>24</v>
      </c>
      <c r="B27" s="29" t="s">
        <v>73</v>
      </c>
      <c r="C27" s="12">
        <v>2021</v>
      </c>
      <c r="D27" s="30">
        <v>553699.6</v>
      </c>
      <c r="E27" s="15"/>
      <c r="F27" s="16"/>
    </row>
    <row r="28" spans="1:6" ht="13.8" x14ac:dyDescent="0.3">
      <c r="A28" s="12">
        <v>25</v>
      </c>
      <c r="B28" s="22" t="s">
        <v>74</v>
      </c>
      <c r="C28" s="23"/>
      <c r="D28" s="31">
        <f>SUM(D4:D27)</f>
        <v>41830176.740000002</v>
      </c>
      <c r="E28" s="15"/>
      <c r="F28" s="16"/>
    </row>
    <row r="29" spans="1:6" ht="13.8" x14ac:dyDescent="0.25">
      <c r="A29" s="12">
        <v>26</v>
      </c>
      <c r="B29" s="13"/>
      <c r="C29" s="12"/>
      <c r="D29" s="14"/>
      <c r="E29" s="15"/>
      <c r="F29" s="16"/>
    </row>
    <row r="30" spans="1:6" ht="13.8" x14ac:dyDescent="0.25">
      <c r="A30" s="12">
        <v>27</v>
      </c>
      <c r="B30" s="13"/>
      <c r="C30" s="12"/>
      <c r="D30" s="14"/>
      <c r="E30" s="15"/>
      <c r="F30" s="16"/>
    </row>
    <row r="31" spans="1:6" ht="13.8" x14ac:dyDescent="0.25">
      <c r="A31" s="12">
        <v>28</v>
      </c>
      <c r="B31" s="13"/>
      <c r="C31" s="12"/>
      <c r="D31" s="14"/>
      <c r="E31" s="15"/>
      <c r="F31" s="16"/>
    </row>
    <row r="32" spans="1:6" ht="13.8" x14ac:dyDescent="0.25">
      <c r="A32" s="12">
        <v>29</v>
      </c>
      <c r="B32" s="13"/>
      <c r="C32" s="12"/>
      <c r="D32" s="14"/>
      <c r="E32" s="15"/>
      <c r="F32" s="16"/>
    </row>
    <row r="33" spans="1:6" ht="13.8" x14ac:dyDescent="0.25">
      <c r="A33" s="12">
        <v>30</v>
      </c>
      <c r="B33" s="13"/>
      <c r="C33" s="12"/>
      <c r="D33" s="14"/>
      <c r="E33" s="15"/>
      <c r="F33" s="16"/>
    </row>
    <row r="34" spans="1:6" ht="13.8" x14ac:dyDescent="0.25">
      <c r="A34" s="12">
        <v>31</v>
      </c>
      <c r="B34" s="13"/>
      <c r="C34" s="12"/>
      <c r="D34" s="14"/>
      <c r="E34" s="15"/>
      <c r="F34" s="16"/>
    </row>
    <row r="35" spans="1:6" ht="13.8" x14ac:dyDescent="0.25">
      <c r="A35" s="12">
        <v>32</v>
      </c>
      <c r="B35" s="13"/>
      <c r="C35" s="12"/>
      <c r="D35" s="14"/>
      <c r="E35" s="15"/>
      <c r="F35" s="16"/>
    </row>
    <row r="36" spans="1:6" ht="13.8" x14ac:dyDescent="0.25">
      <c r="A36" s="12">
        <v>33</v>
      </c>
      <c r="B36" s="13"/>
      <c r="C36" s="12"/>
      <c r="D36" s="14"/>
      <c r="E36" s="15"/>
      <c r="F36" s="16"/>
    </row>
    <row r="37" spans="1:6" ht="13.8" x14ac:dyDescent="0.25">
      <c r="A37" s="12">
        <v>34</v>
      </c>
      <c r="B37" s="13"/>
      <c r="C37" s="12"/>
      <c r="D37" s="14"/>
      <c r="E37" s="15"/>
      <c r="F37" s="16"/>
    </row>
    <row r="38" spans="1:6" ht="13.8" x14ac:dyDescent="0.25">
      <c r="A38" s="12">
        <v>35</v>
      </c>
      <c r="B38" s="13"/>
      <c r="C38" s="12"/>
      <c r="D38" s="14"/>
      <c r="E38" s="15"/>
      <c r="F38" s="16"/>
    </row>
  </sheetData>
  <mergeCells count="2">
    <mergeCell ref="A3:F3"/>
    <mergeCell ref="B28:C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44727-C502-42E5-A0A0-A9B3CC05A2C4}">
  <dimension ref="A1:F114"/>
  <sheetViews>
    <sheetView topLeftCell="A108" workbookViewId="0">
      <selection activeCell="B114" sqref="B114:C114"/>
    </sheetView>
  </sheetViews>
  <sheetFormatPr defaultRowHeight="13.2" x14ac:dyDescent="0.25"/>
  <cols>
    <col min="1" max="1" width="4.88671875" style="5" customWidth="1"/>
    <col min="2" max="2" width="22.5546875" style="5" customWidth="1"/>
    <col min="3" max="3" width="16" style="5" customWidth="1"/>
    <col min="4" max="4" width="26.44140625" style="5" customWidth="1"/>
    <col min="5" max="5" width="38.6640625" style="5" customWidth="1"/>
    <col min="6" max="6" width="16.109375" style="5" customWidth="1"/>
    <col min="7" max="16384" width="8.88671875" style="5"/>
  </cols>
  <sheetData>
    <row r="1" spans="1:6" ht="13.8" x14ac:dyDescent="0.3">
      <c r="A1" s="1" t="s">
        <v>0</v>
      </c>
      <c r="B1" s="2"/>
      <c r="C1" s="3"/>
      <c r="D1" s="2"/>
      <c r="E1" s="2"/>
      <c r="F1" s="4"/>
    </row>
    <row r="2" spans="1:6" ht="13.8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pans="1:6" ht="13.8" x14ac:dyDescent="0.25">
      <c r="A3" s="8" t="s">
        <v>7</v>
      </c>
      <c r="B3" s="9"/>
      <c r="C3" s="10"/>
      <c r="D3" s="10"/>
      <c r="E3" s="10"/>
      <c r="F3" s="11"/>
    </row>
    <row r="4" spans="1:6" ht="41.4" x14ac:dyDescent="0.25">
      <c r="A4" s="12">
        <v>1</v>
      </c>
      <c r="B4" s="51" t="s">
        <v>993</v>
      </c>
      <c r="C4" s="12"/>
      <c r="D4" s="52">
        <v>5477.8</v>
      </c>
      <c r="E4" s="15"/>
      <c r="F4" s="16"/>
    </row>
    <row r="5" spans="1:6" ht="27.6" x14ac:dyDescent="0.25">
      <c r="A5" s="12">
        <v>2</v>
      </c>
      <c r="B5" s="51" t="s">
        <v>994</v>
      </c>
      <c r="C5" s="12"/>
      <c r="D5" s="52">
        <v>30119.72</v>
      </c>
      <c r="E5" s="15"/>
      <c r="F5" s="16"/>
    </row>
    <row r="6" spans="1:6" ht="13.8" x14ac:dyDescent="0.25">
      <c r="A6" s="12">
        <v>3</v>
      </c>
      <c r="B6" s="53" t="s">
        <v>995</v>
      </c>
      <c r="C6" s="12"/>
      <c r="D6" s="52">
        <v>24249.43</v>
      </c>
      <c r="E6" s="15"/>
      <c r="F6" s="16"/>
    </row>
    <row r="7" spans="1:6" ht="27.6" x14ac:dyDescent="0.25">
      <c r="A7" s="12">
        <v>4</v>
      </c>
      <c r="B7" s="51" t="s">
        <v>996</v>
      </c>
      <c r="C7" s="12"/>
      <c r="D7" s="52">
        <v>5289.8</v>
      </c>
      <c r="E7" s="15"/>
      <c r="F7" s="16"/>
    </row>
    <row r="8" spans="1:6" ht="27.6" x14ac:dyDescent="0.25">
      <c r="A8" s="12">
        <v>5</v>
      </c>
      <c r="B8" s="51" t="s">
        <v>997</v>
      </c>
      <c r="C8" s="12"/>
      <c r="D8" s="52">
        <v>4768.7</v>
      </c>
      <c r="E8" s="15"/>
      <c r="F8" s="16"/>
    </row>
    <row r="9" spans="1:6" ht="27.6" x14ac:dyDescent="0.25">
      <c r="A9" s="12">
        <v>6</v>
      </c>
      <c r="B9" s="51" t="s">
        <v>998</v>
      </c>
      <c r="C9" s="12"/>
      <c r="D9" s="52">
        <v>3528</v>
      </c>
      <c r="E9" s="15"/>
      <c r="F9" s="16"/>
    </row>
    <row r="10" spans="1:6" ht="27.6" x14ac:dyDescent="0.25">
      <c r="A10" s="12">
        <v>7</v>
      </c>
      <c r="B10" s="51" t="s">
        <v>999</v>
      </c>
      <c r="C10" s="12"/>
      <c r="D10" s="52">
        <v>11455</v>
      </c>
      <c r="E10" s="15"/>
      <c r="F10" s="16"/>
    </row>
    <row r="11" spans="1:6" ht="27.6" x14ac:dyDescent="0.25">
      <c r="A11" s="12">
        <v>8</v>
      </c>
      <c r="B11" s="51" t="s">
        <v>1000</v>
      </c>
      <c r="C11" s="12"/>
      <c r="D11" s="52">
        <v>23339</v>
      </c>
      <c r="E11" s="15"/>
      <c r="F11" s="16"/>
    </row>
    <row r="12" spans="1:6" ht="13.8" x14ac:dyDescent="0.25">
      <c r="A12" s="12">
        <v>9</v>
      </c>
      <c r="B12" s="51" t="s">
        <v>1001</v>
      </c>
      <c r="C12" s="12"/>
      <c r="D12" s="52">
        <v>34185</v>
      </c>
      <c r="E12" s="15"/>
      <c r="F12" s="16"/>
    </row>
    <row r="13" spans="1:6" ht="41.4" x14ac:dyDescent="0.25">
      <c r="A13" s="12">
        <v>10</v>
      </c>
      <c r="B13" s="51" t="s">
        <v>1002</v>
      </c>
      <c r="C13" s="12"/>
      <c r="D13" s="52">
        <v>6380.6</v>
      </c>
      <c r="E13" s="15"/>
      <c r="F13" s="16"/>
    </row>
    <row r="14" spans="1:6" ht="27.6" x14ac:dyDescent="0.25">
      <c r="A14" s="12">
        <v>11</v>
      </c>
      <c r="B14" s="51" t="s">
        <v>1003</v>
      </c>
      <c r="C14" s="12"/>
      <c r="D14" s="52">
        <v>12250</v>
      </c>
      <c r="E14" s="15"/>
      <c r="F14" s="16"/>
    </row>
    <row r="15" spans="1:6" ht="41.4" x14ac:dyDescent="0.25">
      <c r="A15" s="12">
        <v>12</v>
      </c>
      <c r="B15" s="51" t="s">
        <v>1004</v>
      </c>
      <c r="C15" s="12"/>
      <c r="D15" s="52">
        <v>6497.9</v>
      </c>
      <c r="E15" s="15"/>
      <c r="F15" s="16"/>
    </row>
    <row r="16" spans="1:6" ht="41.4" x14ac:dyDescent="0.25">
      <c r="A16" s="12">
        <v>13</v>
      </c>
      <c r="B16" s="51" t="s">
        <v>1005</v>
      </c>
      <c r="C16" s="12"/>
      <c r="D16" s="52">
        <v>6028</v>
      </c>
      <c r="E16" s="15"/>
      <c r="F16" s="16"/>
    </row>
    <row r="17" spans="1:6" ht="41.4" x14ac:dyDescent="0.25">
      <c r="A17" s="12">
        <v>14</v>
      </c>
      <c r="B17" s="51" t="s">
        <v>1006</v>
      </c>
      <c r="C17" s="12"/>
      <c r="D17" s="52">
        <v>4650</v>
      </c>
      <c r="E17" s="15"/>
      <c r="F17" s="16"/>
    </row>
    <row r="18" spans="1:6" ht="41.4" x14ac:dyDescent="0.25">
      <c r="A18" s="12">
        <v>15</v>
      </c>
      <c r="B18" s="51" t="s">
        <v>1007</v>
      </c>
      <c r="C18" s="12"/>
      <c r="D18" s="52">
        <v>7766.22</v>
      </c>
      <c r="E18" s="15"/>
      <c r="F18" s="16"/>
    </row>
    <row r="19" spans="1:6" ht="41.4" x14ac:dyDescent="0.25">
      <c r="A19" s="12">
        <v>16</v>
      </c>
      <c r="B19" s="51" t="s">
        <v>1008</v>
      </c>
      <c r="C19" s="12"/>
      <c r="D19" s="52">
        <v>6025.31</v>
      </c>
      <c r="E19" s="15"/>
      <c r="F19" s="16"/>
    </row>
    <row r="20" spans="1:6" ht="27.6" x14ac:dyDescent="0.25">
      <c r="A20" s="12">
        <v>17</v>
      </c>
      <c r="B20" s="51" t="s">
        <v>1009</v>
      </c>
      <c r="C20" s="12"/>
      <c r="D20" s="52">
        <v>6025.31</v>
      </c>
      <c r="E20" s="15"/>
      <c r="F20" s="16"/>
    </row>
    <row r="21" spans="1:6" ht="41.4" x14ac:dyDescent="0.25">
      <c r="A21" s="12">
        <v>18</v>
      </c>
      <c r="B21" s="51" t="s">
        <v>1010</v>
      </c>
      <c r="C21" s="12"/>
      <c r="D21" s="52">
        <v>91549.41</v>
      </c>
      <c r="E21" s="15"/>
      <c r="F21" s="16"/>
    </row>
    <row r="22" spans="1:6" ht="27.6" x14ac:dyDescent="0.25">
      <c r="A22" s="12">
        <v>19</v>
      </c>
      <c r="B22" s="51" t="s">
        <v>1011</v>
      </c>
      <c r="C22" s="12"/>
      <c r="D22" s="52">
        <v>199977.7</v>
      </c>
      <c r="E22" s="15"/>
      <c r="F22" s="16"/>
    </row>
    <row r="23" spans="1:6" ht="55.2" x14ac:dyDescent="0.25">
      <c r="A23" s="12">
        <v>20</v>
      </c>
      <c r="B23" s="51" t="s">
        <v>1012</v>
      </c>
      <c r="C23" s="12"/>
      <c r="D23" s="52">
        <v>9367.68</v>
      </c>
      <c r="E23" s="15"/>
      <c r="F23" s="16"/>
    </row>
    <row r="24" spans="1:6" ht="41.4" x14ac:dyDescent="0.25">
      <c r="A24" s="12">
        <v>21</v>
      </c>
      <c r="B24" s="51" t="s">
        <v>1013</v>
      </c>
      <c r="C24" s="12"/>
      <c r="D24" s="52">
        <v>43289.5</v>
      </c>
      <c r="E24" s="15"/>
      <c r="F24" s="16"/>
    </row>
    <row r="25" spans="1:6" ht="41.4" x14ac:dyDescent="0.25">
      <c r="A25" s="12">
        <v>22</v>
      </c>
      <c r="B25" s="51" t="s">
        <v>1014</v>
      </c>
      <c r="C25" s="12"/>
      <c r="D25" s="52">
        <v>35600</v>
      </c>
      <c r="E25" s="15"/>
      <c r="F25" s="16"/>
    </row>
    <row r="26" spans="1:6" ht="41.4" x14ac:dyDescent="0.25">
      <c r="A26" s="12">
        <v>23</v>
      </c>
      <c r="B26" s="51" t="s">
        <v>1015</v>
      </c>
      <c r="C26" s="12"/>
      <c r="D26" s="52">
        <v>160830.15</v>
      </c>
      <c r="E26" s="15"/>
      <c r="F26" s="16"/>
    </row>
    <row r="27" spans="1:6" ht="55.2" x14ac:dyDescent="0.25">
      <c r="A27" s="12">
        <v>24</v>
      </c>
      <c r="B27" s="51" t="s">
        <v>1012</v>
      </c>
      <c r="C27" s="12"/>
      <c r="D27" s="52">
        <v>78499</v>
      </c>
      <c r="E27" s="15"/>
      <c r="F27" s="16"/>
    </row>
    <row r="28" spans="1:6" ht="41.4" x14ac:dyDescent="0.25">
      <c r="A28" s="12">
        <v>25</v>
      </c>
      <c r="B28" s="51" t="s">
        <v>1016</v>
      </c>
      <c r="C28" s="12"/>
      <c r="D28" s="52">
        <v>127770</v>
      </c>
      <c r="E28" s="15"/>
      <c r="F28" s="16"/>
    </row>
    <row r="29" spans="1:6" ht="41.4" x14ac:dyDescent="0.25">
      <c r="A29" s="12">
        <v>26</v>
      </c>
      <c r="B29" s="51" t="s">
        <v>1017</v>
      </c>
      <c r="C29" s="12"/>
      <c r="D29" s="52">
        <v>104132.72</v>
      </c>
      <c r="E29" s="15"/>
      <c r="F29" s="16"/>
    </row>
    <row r="30" spans="1:6" ht="41.4" x14ac:dyDescent="0.25">
      <c r="A30" s="12">
        <v>27</v>
      </c>
      <c r="B30" s="51" t="s">
        <v>1018</v>
      </c>
      <c r="C30" s="12"/>
      <c r="D30" s="52">
        <v>3917.55</v>
      </c>
      <c r="E30" s="15"/>
      <c r="F30" s="16"/>
    </row>
    <row r="31" spans="1:6" ht="27.6" x14ac:dyDescent="0.25">
      <c r="A31" s="12">
        <v>28</v>
      </c>
      <c r="B31" s="51" t="s">
        <v>1019</v>
      </c>
      <c r="C31" s="12"/>
      <c r="D31" s="52">
        <v>261973.21</v>
      </c>
      <c r="E31" s="15"/>
      <c r="F31" s="16"/>
    </row>
    <row r="32" spans="1:6" ht="41.4" x14ac:dyDescent="0.25">
      <c r="A32" s="12">
        <v>29</v>
      </c>
      <c r="B32" s="51" t="s">
        <v>1020</v>
      </c>
      <c r="C32" s="12"/>
      <c r="D32" s="54">
        <v>193295.78</v>
      </c>
      <c r="E32" s="15"/>
      <c r="F32" s="16"/>
    </row>
    <row r="33" spans="1:6" ht="27.6" x14ac:dyDescent="0.25">
      <c r="A33" s="12">
        <v>30</v>
      </c>
      <c r="B33" s="51" t="s">
        <v>1021</v>
      </c>
      <c r="C33" s="12"/>
      <c r="D33" s="52">
        <v>95670.28</v>
      </c>
      <c r="E33" s="15"/>
      <c r="F33" s="16"/>
    </row>
    <row r="34" spans="1:6" ht="41.4" x14ac:dyDescent="0.25">
      <c r="A34" s="12">
        <v>31</v>
      </c>
      <c r="B34" s="51" t="s">
        <v>1022</v>
      </c>
      <c r="C34" s="12"/>
      <c r="D34" s="52">
        <v>13539.96</v>
      </c>
      <c r="E34" s="15"/>
      <c r="F34" s="16"/>
    </row>
    <row r="35" spans="1:6" ht="41.4" x14ac:dyDescent="0.25">
      <c r="A35" s="12">
        <v>32</v>
      </c>
      <c r="B35" s="51" t="s">
        <v>1023</v>
      </c>
      <c r="C35" s="12"/>
      <c r="D35" s="52">
        <v>229370</v>
      </c>
      <c r="E35" s="15"/>
      <c r="F35" s="16"/>
    </row>
    <row r="36" spans="1:6" ht="27.6" x14ac:dyDescent="0.25">
      <c r="A36" s="12">
        <v>33</v>
      </c>
      <c r="B36" s="51" t="s">
        <v>1024</v>
      </c>
      <c r="C36" s="12"/>
      <c r="D36" s="52">
        <f>81395.41+30000</f>
        <v>111395.41</v>
      </c>
      <c r="E36" s="15"/>
      <c r="F36" s="16"/>
    </row>
    <row r="37" spans="1:6" ht="27.6" x14ac:dyDescent="0.25">
      <c r="A37" s="12">
        <v>34</v>
      </c>
      <c r="B37" s="51" t="s">
        <v>1025</v>
      </c>
      <c r="C37" s="12"/>
      <c r="D37" s="52">
        <v>257883.63</v>
      </c>
      <c r="E37" s="15"/>
      <c r="F37" s="16"/>
    </row>
    <row r="38" spans="1:6" ht="27.6" x14ac:dyDescent="0.25">
      <c r="A38" s="55">
        <v>35</v>
      </c>
      <c r="B38" s="56" t="s">
        <v>1026</v>
      </c>
      <c r="C38" s="55"/>
      <c r="D38" s="57">
        <v>4086.39</v>
      </c>
      <c r="E38" s="58"/>
      <c r="F38" s="59"/>
    </row>
    <row r="39" spans="1:6" ht="13.8" x14ac:dyDescent="0.25">
      <c r="A39" s="12">
        <v>36</v>
      </c>
      <c r="B39" s="29" t="s">
        <v>1027</v>
      </c>
      <c r="C39" s="60"/>
      <c r="D39" s="61">
        <v>15612.09</v>
      </c>
      <c r="E39" s="60"/>
      <c r="F39" s="60"/>
    </row>
    <row r="40" spans="1:6" ht="27.6" x14ac:dyDescent="0.25">
      <c r="A40" s="55">
        <v>37</v>
      </c>
      <c r="B40" s="29" t="s">
        <v>1028</v>
      </c>
      <c r="C40" s="60"/>
      <c r="D40" s="61">
        <v>3824.76</v>
      </c>
      <c r="E40" s="60"/>
      <c r="F40" s="60"/>
    </row>
    <row r="41" spans="1:6" ht="27.6" x14ac:dyDescent="0.25">
      <c r="A41" s="12">
        <v>38</v>
      </c>
      <c r="B41" s="29" t="s">
        <v>1029</v>
      </c>
      <c r="C41" s="60"/>
      <c r="D41" s="62">
        <v>17757.41</v>
      </c>
      <c r="E41" s="60"/>
      <c r="F41" s="60"/>
    </row>
    <row r="42" spans="1:6" ht="27.6" x14ac:dyDescent="0.25">
      <c r="A42" s="55">
        <v>39</v>
      </c>
      <c r="B42" s="29" t="s">
        <v>1028</v>
      </c>
      <c r="C42" s="60"/>
      <c r="D42" s="61">
        <v>4001.6</v>
      </c>
      <c r="E42" s="60"/>
      <c r="F42" s="60"/>
    </row>
    <row r="43" spans="1:6" ht="27.6" x14ac:dyDescent="0.25">
      <c r="A43" s="12">
        <v>40</v>
      </c>
      <c r="B43" s="29" t="s">
        <v>1030</v>
      </c>
      <c r="C43" s="60"/>
      <c r="D43" s="61">
        <v>14268</v>
      </c>
      <c r="E43" s="60"/>
      <c r="F43" s="60"/>
    </row>
    <row r="44" spans="1:6" ht="41.4" x14ac:dyDescent="0.25">
      <c r="A44" s="55">
        <v>41</v>
      </c>
      <c r="B44" s="29" t="s">
        <v>1031</v>
      </c>
      <c r="C44" s="60"/>
      <c r="D44" s="61">
        <v>4999.93</v>
      </c>
      <c r="E44" s="60"/>
      <c r="F44" s="60"/>
    </row>
    <row r="45" spans="1:6" ht="27.6" x14ac:dyDescent="0.25">
      <c r="A45" s="12">
        <v>42</v>
      </c>
      <c r="B45" s="29" t="s">
        <v>1032</v>
      </c>
      <c r="C45" s="60"/>
      <c r="D45" s="61">
        <v>7991</v>
      </c>
      <c r="E45" s="60"/>
      <c r="F45" s="60"/>
    </row>
    <row r="46" spans="1:6" ht="27.6" x14ac:dyDescent="0.25">
      <c r="A46" s="55">
        <v>43</v>
      </c>
      <c r="B46" s="29" t="s">
        <v>1033</v>
      </c>
      <c r="C46" s="60"/>
      <c r="D46" s="61">
        <v>13453.01</v>
      </c>
      <c r="E46" s="60"/>
      <c r="F46" s="60"/>
    </row>
    <row r="47" spans="1:6" ht="13.8" x14ac:dyDescent="0.25">
      <c r="A47" s="12">
        <v>44</v>
      </c>
      <c r="B47" s="29" t="s">
        <v>1034</v>
      </c>
      <c r="C47" s="60"/>
      <c r="D47" s="61">
        <v>3501.1</v>
      </c>
      <c r="E47" s="60"/>
      <c r="F47" s="60"/>
    </row>
    <row r="48" spans="1:6" ht="13.8" x14ac:dyDescent="0.25">
      <c r="A48" s="55">
        <v>45</v>
      </c>
      <c r="B48" s="29" t="s">
        <v>1035</v>
      </c>
      <c r="C48" s="60"/>
      <c r="D48" s="61">
        <v>4043.15</v>
      </c>
      <c r="E48" s="60"/>
      <c r="F48" s="60"/>
    </row>
    <row r="49" spans="1:6" ht="27.6" x14ac:dyDescent="0.25">
      <c r="A49" s="12">
        <v>46</v>
      </c>
      <c r="B49" s="29" t="s">
        <v>1036</v>
      </c>
      <c r="C49" s="60"/>
      <c r="D49" s="61">
        <v>6932.34</v>
      </c>
      <c r="E49" s="60"/>
      <c r="F49" s="60"/>
    </row>
    <row r="50" spans="1:6" ht="27.6" x14ac:dyDescent="0.25">
      <c r="A50" s="55">
        <v>47</v>
      </c>
      <c r="B50" s="29" t="s">
        <v>1037</v>
      </c>
      <c r="C50" s="60"/>
      <c r="D50" s="61">
        <v>4882</v>
      </c>
      <c r="E50" s="60"/>
      <c r="F50" s="60"/>
    </row>
    <row r="51" spans="1:6" ht="27.6" x14ac:dyDescent="0.25">
      <c r="A51" s="12">
        <v>48</v>
      </c>
      <c r="B51" s="29" t="s">
        <v>1038</v>
      </c>
      <c r="C51" s="60"/>
      <c r="D51" s="61">
        <v>123965.19</v>
      </c>
      <c r="E51" s="60"/>
      <c r="F51" s="60"/>
    </row>
    <row r="52" spans="1:6" ht="41.4" x14ac:dyDescent="0.25">
      <c r="A52" s="55">
        <v>49</v>
      </c>
      <c r="B52" s="29" t="s">
        <v>1039</v>
      </c>
      <c r="C52" s="60"/>
      <c r="D52" s="61">
        <v>33500</v>
      </c>
      <c r="E52" s="60"/>
      <c r="F52" s="60"/>
    </row>
    <row r="53" spans="1:6" ht="27.6" x14ac:dyDescent="0.25">
      <c r="A53" s="12">
        <v>50</v>
      </c>
      <c r="B53" s="29" t="s">
        <v>1040</v>
      </c>
      <c r="C53" s="60"/>
      <c r="D53" s="61">
        <v>3769.8</v>
      </c>
      <c r="E53" s="60"/>
      <c r="F53" s="60"/>
    </row>
    <row r="54" spans="1:6" ht="27.6" x14ac:dyDescent="0.25">
      <c r="A54" s="55">
        <v>51</v>
      </c>
      <c r="B54" s="29" t="s">
        <v>1041</v>
      </c>
      <c r="C54" s="60"/>
      <c r="D54" s="61">
        <v>115603.55</v>
      </c>
      <c r="E54" s="60"/>
      <c r="F54" s="60"/>
    </row>
    <row r="55" spans="1:6" ht="27.6" x14ac:dyDescent="0.25">
      <c r="A55" s="12">
        <v>52</v>
      </c>
      <c r="B55" s="29" t="s">
        <v>1042</v>
      </c>
      <c r="C55" s="60"/>
      <c r="D55" s="61">
        <v>16000</v>
      </c>
      <c r="E55" s="60"/>
      <c r="F55" s="60"/>
    </row>
    <row r="56" spans="1:6" ht="41.4" x14ac:dyDescent="0.25">
      <c r="A56" s="55">
        <v>53</v>
      </c>
      <c r="B56" s="29" t="s">
        <v>1043</v>
      </c>
      <c r="C56" s="60"/>
      <c r="D56" s="63">
        <f>2468039.98+350757.19</f>
        <v>2818797.17</v>
      </c>
      <c r="E56" s="60"/>
      <c r="F56" s="60"/>
    </row>
    <row r="57" spans="1:6" ht="41.4" x14ac:dyDescent="0.25">
      <c r="A57" s="12">
        <v>54</v>
      </c>
      <c r="B57" s="29" t="s">
        <v>1044</v>
      </c>
      <c r="C57" s="60"/>
      <c r="D57" s="61">
        <f>29936.48+634188</f>
        <v>664124.48</v>
      </c>
      <c r="E57" s="60"/>
      <c r="F57" s="60"/>
    </row>
    <row r="58" spans="1:6" ht="41.4" x14ac:dyDescent="0.25">
      <c r="A58" s="55">
        <v>55</v>
      </c>
      <c r="B58" s="29" t="s">
        <v>1045</v>
      </c>
      <c r="C58" s="60"/>
      <c r="D58" s="61">
        <v>5100</v>
      </c>
      <c r="E58" s="60"/>
      <c r="F58" s="60"/>
    </row>
    <row r="59" spans="1:6" ht="27.6" x14ac:dyDescent="0.25">
      <c r="A59" s="12">
        <v>56</v>
      </c>
      <c r="B59" s="29" t="s">
        <v>1046</v>
      </c>
      <c r="C59" s="60"/>
      <c r="D59" s="61">
        <v>37599.99</v>
      </c>
      <c r="E59" s="60"/>
      <c r="F59" s="60"/>
    </row>
    <row r="60" spans="1:6" ht="27.6" x14ac:dyDescent="0.25">
      <c r="A60" s="55">
        <v>57</v>
      </c>
      <c r="B60" s="29" t="s">
        <v>1047</v>
      </c>
      <c r="C60" s="60"/>
      <c r="D60" s="30">
        <v>4400</v>
      </c>
      <c r="E60" s="60"/>
      <c r="F60" s="60"/>
    </row>
    <row r="61" spans="1:6" ht="27.6" x14ac:dyDescent="0.25">
      <c r="A61" s="12">
        <v>58</v>
      </c>
      <c r="B61" s="29" t="s">
        <v>1048</v>
      </c>
      <c r="C61" s="60"/>
      <c r="D61" s="61">
        <v>846125.55</v>
      </c>
      <c r="E61" s="60"/>
      <c r="F61" s="60"/>
    </row>
    <row r="62" spans="1:6" ht="41.4" x14ac:dyDescent="0.25">
      <c r="A62" s="55">
        <v>59</v>
      </c>
      <c r="B62" s="29" t="s">
        <v>1049</v>
      </c>
      <c r="C62" s="60"/>
      <c r="D62" s="61">
        <v>3600</v>
      </c>
      <c r="E62" s="60"/>
      <c r="F62" s="60"/>
    </row>
    <row r="63" spans="1:6" ht="41.4" x14ac:dyDescent="0.25">
      <c r="A63" s="12">
        <v>60</v>
      </c>
      <c r="B63" s="29" t="s">
        <v>1050</v>
      </c>
      <c r="C63" s="60"/>
      <c r="D63" s="61">
        <v>295758.38</v>
      </c>
      <c r="E63" s="60"/>
      <c r="F63" s="60"/>
    </row>
    <row r="64" spans="1:6" ht="27.6" x14ac:dyDescent="0.25">
      <c r="A64" s="55">
        <v>61</v>
      </c>
      <c r="B64" s="29" t="s">
        <v>1051</v>
      </c>
      <c r="C64" s="60"/>
      <c r="D64" s="61">
        <v>55052.07</v>
      </c>
      <c r="E64" s="60"/>
      <c r="F64" s="60"/>
    </row>
    <row r="65" spans="1:6" ht="41.4" x14ac:dyDescent="0.25">
      <c r="A65" s="12">
        <v>62</v>
      </c>
      <c r="B65" s="29" t="s">
        <v>1052</v>
      </c>
      <c r="C65" s="60"/>
      <c r="D65" s="61">
        <f>170493.51+62590</f>
        <v>233083.51</v>
      </c>
      <c r="E65" s="60"/>
      <c r="F65" s="60"/>
    </row>
    <row r="66" spans="1:6" ht="27.6" x14ac:dyDescent="0.25">
      <c r="A66" s="55">
        <v>63</v>
      </c>
      <c r="B66" s="29" t="s">
        <v>1053</v>
      </c>
      <c r="C66" s="60"/>
      <c r="D66" s="61">
        <v>353987.6</v>
      </c>
      <c r="E66" s="60"/>
      <c r="F66" s="60"/>
    </row>
    <row r="67" spans="1:6" ht="41.4" x14ac:dyDescent="0.25">
      <c r="A67" s="12">
        <v>64</v>
      </c>
      <c r="B67" s="29" t="s">
        <v>1054</v>
      </c>
      <c r="C67" s="60"/>
      <c r="D67" s="61">
        <v>29593.05</v>
      </c>
      <c r="E67" s="60"/>
      <c r="F67" s="60"/>
    </row>
    <row r="68" spans="1:6" ht="55.2" x14ac:dyDescent="0.25">
      <c r="A68" s="55">
        <v>65</v>
      </c>
      <c r="B68" s="29" t="s">
        <v>1055</v>
      </c>
      <c r="C68" s="60"/>
      <c r="D68" s="61">
        <v>57895.9</v>
      </c>
      <c r="E68" s="60"/>
      <c r="F68" s="60"/>
    </row>
    <row r="69" spans="1:6" ht="27.6" x14ac:dyDescent="0.25">
      <c r="A69" s="12">
        <v>66</v>
      </c>
      <c r="B69" s="29" t="s">
        <v>1056</v>
      </c>
      <c r="C69" s="60"/>
      <c r="D69" s="61">
        <v>65351.38</v>
      </c>
      <c r="E69" s="60"/>
      <c r="F69" s="60"/>
    </row>
    <row r="70" spans="1:6" ht="41.4" x14ac:dyDescent="0.25">
      <c r="A70" s="55">
        <v>67</v>
      </c>
      <c r="B70" s="29" t="s">
        <v>1057</v>
      </c>
      <c r="C70" s="60"/>
      <c r="D70" s="61">
        <v>29661.7</v>
      </c>
      <c r="E70" s="60"/>
      <c r="F70" s="60"/>
    </row>
    <row r="71" spans="1:6" ht="41.4" x14ac:dyDescent="0.25">
      <c r="A71" s="12">
        <v>68</v>
      </c>
      <c r="B71" s="29" t="s">
        <v>1058</v>
      </c>
      <c r="C71" s="60"/>
      <c r="D71" s="61">
        <v>787785.61</v>
      </c>
      <c r="E71" s="60"/>
      <c r="F71" s="60"/>
    </row>
    <row r="72" spans="1:6" ht="41.4" x14ac:dyDescent="0.25">
      <c r="A72" s="55">
        <v>69</v>
      </c>
      <c r="B72" s="29" t="s">
        <v>1059</v>
      </c>
      <c r="C72" s="60"/>
      <c r="D72" s="61">
        <v>223250.61</v>
      </c>
      <c r="E72" s="60"/>
      <c r="F72" s="60"/>
    </row>
    <row r="73" spans="1:6" ht="27.6" x14ac:dyDescent="0.25">
      <c r="A73" s="12">
        <v>70</v>
      </c>
      <c r="B73" s="29" t="s">
        <v>1060</v>
      </c>
      <c r="C73" s="60"/>
      <c r="D73" s="61">
        <v>292830.92</v>
      </c>
      <c r="E73" s="60"/>
      <c r="F73" s="60"/>
    </row>
    <row r="74" spans="1:6" ht="27.6" x14ac:dyDescent="0.25">
      <c r="A74" s="55">
        <v>71</v>
      </c>
      <c r="B74" s="29" t="s">
        <v>1061</v>
      </c>
      <c r="C74" s="60"/>
      <c r="D74" s="61">
        <v>14776.75</v>
      </c>
      <c r="E74" s="60"/>
      <c r="F74" s="60"/>
    </row>
    <row r="75" spans="1:6" ht="27.6" x14ac:dyDescent="0.25">
      <c r="A75" s="12">
        <v>72</v>
      </c>
      <c r="B75" s="29" t="s">
        <v>1062</v>
      </c>
      <c r="C75" s="60"/>
      <c r="D75" s="61">
        <v>83835.570000000007</v>
      </c>
      <c r="E75" s="60"/>
      <c r="F75" s="60"/>
    </row>
    <row r="76" spans="1:6" ht="27.6" x14ac:dyDescent="0.25">
      <c r="A76" s="55">
        <v>73</v>
      </c>
      <c r="B76" s="29" t="s">
        <v>1063</v>
      </c>
      <c r="C76" s="60"/>
      <c r="D76" s="61">
        <v>11672.3</v>
      </c>
      <c r="E76" s="60"/>
      <c r="F76" s="60"/>
    </row>
    <row r="77" spans="1:6" ht="13.8" x14ac:dyDescent="0.25">
      <c r="A77" s="12">
        <v>74</v>
      </c>
      <c r="B77" s="29"/>
      <c r="C77" s="60"/>
      <c r="D77" s="61">
        <v>0</v>
      </c>
      <c r="E77" s="60"/>
      <c r="F77" s="60"/>
    </row>
    <row r="78" spans="1:6" ht="27.6" x14ac:dyDescent="0.25">
      <c r="A78" s="55">
        <v>75</v>
      </c>
      <c r="B78" s="29" t="s">
        <v>1064</v>
      </c>
      <c r="C78" s="60"/>
      <c r="D78" s="61">
        <v>30713.25</v>
      </c>
      <c r="E78" s="60"/>
      <c r="F78" s="60"/>
    </row>
    <row r="79" spans="1:6" ht="27.6" x14ac:dyDescent="0.25">
      <c r="A79" s="12">
        <v>76</v>
      </c>
      <c r="B79" s="29" t="s">
        <v>1065</v>
      </c>
      <c r="C79" s="60"/>
      <c r="D79" s="61">
        <v>98593.88</v>
      </c>
      <c r="E79" s="60"/>
      <c r="F79" s="60"/>
    </row>
    <row r="80" spans="1:6" ht="27.6" x14ac:dyDescent="0.25">
      <c r="A80" s="55">
        <v>77</v>
      </c>
      <c r="B80" s="29" t="s">
        <v>1066</v>
      </c>
      <c r="C80" s="60"/>
      <c r="D80" s="61">
        <v>30713.25</v>
      </c>
      <c r="E80" s="60"/>
      <c r="F80" s="60"/>
    </row>
    <row r="81" spans="1:6" ht="55.2" x14ac:dyDescent="0.25">
      <c r="A81" s="12">
        <v>78</v>
      </c>
      <c r="B81" s="29" t="s">
        <v>1067</v>
      </c>
      <c r="C81" s="60"/>
      <c r="D81" s="63">
        <v>1690973.07</v>
      </c>
      <c r="E81" s="60"/>
      <c r="F81" s="60"/>
    </row>
    <row r="82" spans="1:6" ht="41.4" x14ac:dyDescent="0.25">
      <c r="A82" s="55">
        <v>79</v>
      </c>
      <c r="B82" s="29" t="s">
        <v>1068</v>
      </c>
      <c r="C82" s="60"/>
      <c r="D82" s="61">
        <v>23214</v>
      </c>
      <c r="E82" s="60"/>
      <c r="F82" s="60"/>
    </row>
    <row r="83" spans="1:6" ht="55.2" x14ac:dyDescent="0.25">
      <c r="A83" s="12">
        <v>80</v>
      </c>
      <c r="B83" s="29" t="s">
        <v>1069</v>
      </c>
      <c r="C83" s="60"/>
      <c r="D83" s="61">
        <v>493365.56</v>
      </c>
      <c r="E83" s="60"/>
      <c r="F83" s="60"/>
    </row>
    <row r="84" spans="1:6" ht="41.4" x14ac:dyDescent="0.25">
      <c r="A84" s="55">
        <v>81</v>
      </c>
      <c r="B84" s="29" t="s">
        <v>1070</v>
      </c>
      <c r="C84" s="60"/>
      <c r="D84" s="61">
        <v>64956</v>
      </c>
      <c r="E84" s="60"/>
      <c r="F84" s="60"/>
    </row>
    <row r="85" spans="1:6" ht="27.6" x14ac:dyDescent="0.25">
      <c r="A85" s="12">
        <v>82</v>
      </c>
      <c r="B85" s="29" t="s">
        <v>1071</v>
      </c>
      <c r="C85" s="60"/>
      <c r="D85" s="61">
        <v>19549.61</v>
      </c>
      <c r="E85" s="60"/>
      <c r="F85" s="60"/>
    </row>
    <row r="86" spans="1:6" ht="41.4" x14ac:dyDescent="0.25">
      <c r="A86" s="55">
        <v>83</v>
      </c>
      <c r="B86" s="29" t="s">
        <v>1072</v>
      </c>
      <c r="C86" s="60"/>
      <c r="D86" s="61">
        <v>9590.18</v>
      </c>
      <c r="E86" s="60"/>
      <c r="F86" s="60"/>
    </row>
    <row r="87" spans="1:6" ht="55.2" x14ac:dyDescent="0.25">
      <c r="A87" s="12">
        <v>84</v>
      </c>
      <c r="B87" s="29" t="s">
        <v>1073</v>
      </c>
      <c r="C87" s="60"/>
      <c r="D87" s="61">
        <v>18608.02</v>
      </c>
      <c r="E87" s="60"/>
      <c r="F87" s="60"/>
    </row>
    <row r="88" spans="1:6" ht="27.6" x14ac:dyDescent="0.25">
      <c r="A88" s="55">
        <v>85</v>
      </c>
      <c r="B88" s="29" t="s">
        <v>1074</v>
      </c>
      <c r="C88" s="60"/>
      <c r="D88" s="61">
        <v>52210</v>
      </c>
      <c r="E88" s="60"/>
      <c r="F88" s="60"/>
    </row>
    <row r="89" spans="1:6" ht="27.6" x14ac:dyDescent="0.25">
      <c r="A89" s="12">
        <v>86</v>
      </c>
      <c r="B89" s="29" t="s">
        <v>1075</v>
      </c>
      <c r="C89" s="60"/>
      <c r="D89" s="61">
        <v>49077</v>
      </c>
      <c r="E89" s="60"/>
      <c r="F89" s="60"/>
    </row>
    <row r="90" spans="1:6" ht="27.6" x14ac:dyDescent="0.25">
      <c r="A90" s="55">
        <v>87</v>
      </c>
      <c r="B90" s="29" t="s">
        <v>1076</v>
      </c>
      <c r="C90" s="60"/>
      <c r="D90" s="61">
        <v>49919.67</v>
      </c>
      <c r="E90" s="60"/>
      <c r="F90" s="60"/>
    </row>
    <row r="91" spans="1:6" ht="41.4" x14ac:dyDescent="0.25">
      <c r="A91" s="12">
        <v>88</v>
      </c>
      <c r="B91" s="29" t="s">
        <v>1077</v>
      </c>
      <c r="C91" s="60"/>
      <c r="D91" s="61">
        <v>73300.41</v>
      </c>
      <c r="E91" s="60"/>
      <c r="F91" s="60"/>
    </row>
    <row r="92" spans="1:6" ht="41.4" x14ac:dyDescent="0.25">
      <c r="A92" s="55">
        <v>89</v>
      </c>
      <c r="B92" s="29" t="s">
        <v>1078</v>
      </c>
      <c r="C92" s="60"/>
      <c r="D92" s="61">
        <f>486422.56-486422.56</f>
        <v>0</v>
      </c>
      <c r="E92" s="60"/>
      <c r="F92" s="60"/>
    </row>
    <row r="93" spans="1:6" ht="27.6" x14ac:dyDescent="0.25">
      <c r="A93" s="12">
        <v>90</v>
      </c>
      <c r="B93" s="64" t="s">
        <v>1079</v>
      </c>
      <c r="C93" s="60"/>
      <c r="D93" s="65">
        <v>178898.09</v>
      </c>
      <c r="E93" s="60"/>
      <c r="F93" s="60"/>
    </row>
    <row r="94" spans="1:6" ht="13.8" x14ac:dyDescent="0.25">
      <c r="A94" s="55">
        <v>91</v>
      </c>
      <c r="B94" s="29" t="s">
        <v>1080</v>
      </c>
      <c r="C94" s="60"/>
      <c r="D94" s="61">
        <v>46904</v>
      </c>
      <c r="E94" s="60"/>
      <c r="F94" s="60"/>
    </row>
    <row r="95" spans="1:6" ht="41.4" x14ac:dyDescent="0.25">
      <c r="A95" s="12">
        <v>92</v>
      </c>
      <c r="B95" s="64" t="s">
        <v>1081</v>
      </c>
      <c r="C95" s="60"/>
      <c r="D95" s="65">
        <v>316166.03999999998</v>
      </c>
      <c r="E95" s="60"/>
      <c r="F95" s="60"/>
    </row>
    <row r="96" spans="1:6" ht="27.6" x14ac:dyDescent="0.25">
      <c r="A96" s="55">
        <v>93</v>
      </c>
      <c r="B96" s="64" t="s">
        <v>1082</v>
      </c>
      <c r="C96" s="60"/>
      <c r="D96" s="65">
        <v>125825.94</v>
      </c>
      <c r="E96" s="60"/>
      <c r="F96" s="60"/>
    </row>
    <row r="97" spans="1:6" ht="27.6" x14ac:dyDescent="0.25">
      <c r="A97" s="12">
        <v>94</v>
      </c>
      <c r="B97" s="64" t="s">
        <v>1083</v>
      </c>
      <c r="C97" s="60"/>
      <c r="D97" s="65">
        <v>22133.85</v>
      </c>
      <c r="E97" s="60"/>
      <c r="F97" s="60"/>
    </row>
    <row r="98" spans="1:6" ht="13.8" x14ac:dyDescent="0.25">
      <c r="A98" s="55">
        <v>95</v>
      </c>
      <c r="B98" s="64" t="s">
        <v>1084</v>
      </c>
      <c r="C98" s="60"/>
      <c r="D98" s="65">
        <v>49931.17</v>
      </c>
      <c r="E98" s="60"/>
      <c r="F98" s="60"/>
    </row>
    <row r="99" spans="1:6" ht="55.2" x14ac:dyDescent="0.25">
      <c r="A99" s="12">
        <v>96</v>
      </c>
      <c r="B99" s="64" t="s">
        <v>1085</v>
      </c>
      <c r="C99" s="60"/>
      <c r="D99" s="66">
        <v>171225.45</v>
      </c>
      <c r="E99" s="60"/>
      <c r="F99" s="60"/>
    </row>
    <row r="100" spans="1:6" ht="13.8" x14ac:dyDescent="0.25">
      <c r="A100" s="55">
        <v>97</v>
      </c>
      <c r="B100" s="64" t="s">
        <v>1086</v>
      </c>
      <c r="C100" s="60"/>
      <c r="D100" s="65">
        <v>27902.55</v>
      </c>
      <c r="E100" s="60"/>
      <c r="F100" s="60"/>
    </row>
    <row r="101" spans="1:6" ht="41.4" x14ac:dyDescent="0.25">
      <c r="A101" s="12">
        <v>98</v>
      </c>
      <c r="B101" s="64" t="s">
        <v>1087</v>
      </c>
      <c r="C101" s="60"/>
      <c r="D101" s="65">
        <v>25966.11</v>
      </c>
      <c r="E101" s="60"/>
      <c r="F101" s="60"/>
    </row>
    <row r="102" spans="1:6" ht="55.2" x14ac:dyDescent="0.25">
      <c r="A102" s="55">
        <v>99</v>
      </c>
      <c r="B102" s="64" t="s">
        <v>1088</v>
      </c>
      <c r="C102" s="60"/>
      <c r="D102" s="66">
        <v>512391.92</v>
      </c>
      <c r="E102" s="60"/>
      <c r="F102" s="60"/>
    </row>
    <row r="103" spans="1:6" ht="69" x14ac:dyDescent="0.25">
      <c r="A103" s="12">
        <v>100</v>
      </c>
      <c r="B103" s="64" t="s">
        <v>1089</v>
      </c>
      <c r="C103" s="60"/>
      <c r="D103" s="65">
        <v>132018.56</v>
      </c>
      <c r="E103" s="60"/>
      <c r="F103" s="60"/>
    </row>
    <row r="104" spans="1:6" ht="13.8" x14ac:dyDescent="0.25">
      <c r="A104" s="55">
        <v>101</v>
      </c>
      <c r="B104" s="64" t="s">
        <v>1090</v>
      </c>
      <c r="C104" s="60"/>
      <c r="D104" s="65">
        <v>101549.5</v>
      </c>
      <c r="E104" s="60"/>
      <c r="F104" s="60"/>
    </row>
    <row r="105" spans="1:6" ht="41.4" x14ac:dyDescent="0.25">
      <c r="A105" s="12">
        <v>102</v>
      </c>
      <c r="B105" s="64" t="s">
        <v>1091</v>
      </c>
      <c r="C105" s="60"/>
      <c r="D105" s="66">
        <v>677964.76</v>
      </c>
      <c r="E105" s="60"/>
      <c r="F105" s="60"/>
    </row>
    <row r="106" spans="1:6" ht="41.4" x14ac:dyDescent="0.25">
      <c r="A106" s="55">
        <v>103</v>
      </c>
      <c r="B106" s="64" t="s">
        <v>1092</v>
      </c>
      <c r="C106" s="60"/>
      <c r="D106" s="65">
        <v>58851.91</v>
      </c>
      <c r="E106" s="60"/>
      <c r="F106" s="60"/>
    </row>
    <row r="107" spans="1:6" ht="55.2" x14ac:dyDescent="0.25">
      <c r="A107" s="12">
        <v>104</v>
      </c>
      <c r="B107" s="64" t="s">
        <v>1093</v>
      </c>
      <c r="C107" s="60"/>
      <c r="D107" s="65">
        <v>99715.76</v>
      </c>
      <c r="E107" s="60"/>
      <c r="F107" s="60"/>
    </row>
    <row r="108" spans="1:6" ht="82.8" x14ac:dyDescent="0.25">
      <c r="A108" s="55">
        <v>105</v>
      </c>
      <c r="B108" s="64" t="s">
        <v>1094</v>
      </c>
      <c r="C108" s="60"/>
      <c r="D108" s="65">
        <v>319805.40000000002</v>
      </c>
      <c r="E108" s="60"/>
      <c r="F108" s="60"/>
    </row>
    <row r="109" spans="1:6" ht="55.2" x14ac:dyDescent="0.25">
      <c r="A109" s="12">
        <v>106</v>
      </c>
      <c r="B109" s="64" t="s">
        <v>1095</v>
      </c>
      <c r="C109" s="60"/>
      <c r="D109" s="65">
        <v>125240</v>
      </c>
      <c r="E109" s="60"/>
      <c r="F109" s="60"/>
    </row>
    <row r="110" spans="1:6" ht="110.4" x14ac:dyDescent="0.25">
      <c r="A110" s="55">
        <v>107</v>
      </c>
      <c r="B110" s="64" t="s">
        <v>1096</v>
      </c>
      <c r="C110" s="60"/>
      <c r="D110" s="65">
        <v>19968</v>
      </c>
      <c r="E110" s="60"/>
      <c r="F110" s="60"/>
    </row>
    <row r="111" spans="1:6" ht="27.6" x14ac:dyDescent="0.25">
      <c r="A111" s="12">
        <v>108</v>
      </c>
      <c r="B111" s="64" t="s">
        <v>1097</v>
      </c>
      <c r="C111" s="60"/>
      <c r="D111" s="65">
        <v>142875.13</v>
      </c>
      <c r="E111" s="60"/>
      <c r="F111" s="60"/>
    </row>
    <row r="112" spans="1:6" ht="41.4" x14ac:dyDescent="0.25">
      <c r="A112" s="55">
        <v>109</v>
      </c>
      <c r="B112" s="64" t="s">
        <v>1098</v>
      </c>
      <c r="C112" s="60"/>
      <c r="D112" s="65">
        <v>114000</v>
      </c>
      <c r="E112" s="60"/>
      <c r="F112" s="60"/>
    </row>
    <row r="113" spans="1:6" ht="55.2" x14ac:dyDescent="0.25">
      <c r="A113" s="12">
        <v>110</v>
      </c>
      <c r="B113" s="64" t="s">
        <v>1099</v>
      </c>
      <c r="C113" s="60"/>
      <c r="D113" s="65">
        <v>3588466.04</v>
      </c>
      <c r="E113" s="60"/>
      <c r="F113" s="60"/>
    </row>
    <row r="114" spans="1:6" ht="13.8" x14ac:dyDescent="0.25">
      <c r="A114" s="60"/>
      <c r="B114" s="22" t="s">
        <v>1100</v>
      </c>
      <c r="C114" s="23"/>
      <c r="D114" s="67">
        <f>SUM(D4:D113)</f>
        <v>19091155.710000001</v>
      </c>
      <c r="E114" s="60"/>
      <c r="F114" s="60"/>
    </row>
  </sheetData>
  <mergeCells count="2">
    <mergeCell ref="A3:F3"/>
    <mergeCell ref="B114:C1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52887-2A0A-4694-B75C-841D5279E3EA}">
  <dimension ref="A1:F26"/>
  <sheetViews>
    <sheetView tabSelected="1" workbookViewId="0">
      <selection activeCell="B22" sqref="B22:C22"/>
    </sheetView>
  </sheetViews>
  <sheetFormatPr defaultRowHeight="13.2" x14ac:dyDescent="0.25"/>
  <cols>
    <col min="1" max="1" width="4.88671875" style="5" customWidth="1"/>
    <col min="2" max="2" width="22.5546875" style="5" customWidth="1"/>
    <col min="3" max="3" width="16" style="5" customWidth="1"/>
    <col min="4" max="4" width="26.44140625" style="5" customWidth="1"/>
    <col min="5" max="5" width="26.33203125" style="5" customWidth="1"/>
    <col min="6" max="6" width="16.109375" style="5" customWidth="1"/>
    <col min="7" max="16384" width="8.88671875" style="5"/>
  </cols>
  <sheetData>
    <row r="1" spans="1:6" ht="13.8" x14ac:dyDescent="0.3">
      <c r="A1" s="1" t="s">
        <v>0</v>
      </c>
      <c r="B1" s="2"/>
      <c r="C1" s="3"/>
      <c r="D1" s="2"/>
      <c r="E1" s="2"/>
      <c r="F1" s="4"/>
    </row>
    <row r="2" spans="1:6" ht="13.8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pans="1:6" ht="13.8" x14ac:dyDescent="0.25">
      <c r="A3" s="8" t="s">
        <v>7</v>
      </c>
      <c r="B3" s="9"/>
      <c r="C3" s="10"/>
      <c r="D3" s="10"/>
      <c r="E3" s="10"/>
      <c r="F3" s="11"/>
    </row>
    <row r="4" spans="1:6" ht="27.6" x14ac:dyDescent="0.25">
      <c r="A4" s="12">
        <v>1</v>
      </c>
      <c r="B4" s="51" t="s">
        <v>1101</v>
      </c>
      <c r="C4" s="12"/>
      <c r="D4" s="52">
        <v>23500.29</v>
      </c>
      <c r="E4" s="15"/>
      <c r="F4" s="16"/>
    </row>
    <row r="5" spans="1:6" ht="27.6" x14ac:dyDescent="0.25">
      <c r="A5" s="12">
        <v>2</v>
      </c>
      <c r="B5" s="51" t="s">
        <v>1102</v>
      </c>
      <c r="C5" s="12"/>
      <c r="D5" s="52">
        <v>2074</v>
      </c>
      <c r="E5" s="15"/>
      <c r="F5" s="16"/>
    </row>
    <row r="6" spans="1:6" ht="27.6" x14ac:dyDescent="0.25">
      <c r="A6" s="12">
        <v>3</v>
      </c>
      <c r="B6" s="51" t="s">
        <v>1103</v>
      </c>
      <c r="C6" s="12"/>
      <c r="D6" s="52">
        <v>2074</v>
      </c>
      <c r="E6" s="15"/>
      <c r="F6" s="16"/>
    </row>
    <row r="7" spans="1:6" ht="27.6" x14ac:dyDescent="0.25">
      <c r="A7" s="12">
        <v>4</v>
      </c>
      <c r="B7" s="51" t="s">
        <v>1104</v>
      </c>
      <c r="C7" s="12"/>
      <c r="D7" s="52">
        <v>2074</v>
      </c>
      <c r="E7" s="15"/>
      <c r="F7" s="16"/>
    </row>
    <row r="8" spans="1:6" ht="27.6" x14ac:dyDescent="0.25">
      <c r="A8" s="12">
        <v>5</v>
      </c>
      <c r="B8" s="51" t="s">
        <v>1105</v>
      </c>
      <c r="C8" s="12"/>
      <c r="D8" s="52">
        <v>2074</v>
      </c>
      <c r="E8" s="15"/>
      <c r="F8" s="16"/>
    </row>
    <row r="9" spans="1:6" ht="27.6" x14ac:dyDescent="0.25">
      <c r="A9" s="12">
        <v>6</v>
      </c>
      <c r="B9" s="51" t="s">
        <v>1106</v>
      </c>
      <c r="C9" s="12"/>
      <c r="D9" s="52">
        <v>2074</v>
      </c>
      <c r="E9" s="15"/>
      <c r="F9" s="16"/>
    </row>
    <row r="10" spans="1:6" ht="41.4" x14ac:dyDescent="0.25">
      <c r="A10" s="12">
        <v>7</v>
      </c>
      <c r="B10" s="51" t="s">
        <v>1107</v>
      </c>
      <c r="C10" s="12"/>
      <c r="D10" s="52">
        <v>2074</v>
      </c>
      <c r="E10" s="15"/>
      <c r="F10" s="16"/>
    </row>
    <row r="11" spans="1:6" ht="41.4" x14ac:dyDescent="0.25">
      <c r="A11" s="12">
        <v>8</v>
      </c>
      <c r="B11" s="51" t="s">
        <v>1108</v>
      </c>
      <c r="C11" s="12"/>
      <c r="D11" s="52">
        <v>195199.13</v>
      </c>
      <c r="E11" s="15"/>
      <c r="F11" s="16"/>
    </row>
    <row r="12" spans="1:6" ht="41.4" x14ac:dyDescent="0.25">
      <c r="A12" s="12">
        <v>9</v>
      </c>
      <c r="B12" s="51" t="s">
        <v>1109</v>
      </c>
      <c r="C12" s="12"/>
      <c r="D12" s="52">
        <v>384010.82</v>
      </c>
      <c r="E12" s="15"/>
      <c r="F12" s="16"/>
    </row>
    <row r="13" spans="1:6" ht="27.6" x14ac:dyDescent="0.25">
      <c r="A13" s="12">
        <v>10</v>
      </c>
      <c r="B13" s="51" t="s">
        <v>1110</v>
      </c>
      <c r="C13" s="12"/>
      <c r="D13" s="52">
        <v>7150</v>
      </c>
      <c r="E13" s="15"/>
      <c r="F13" s="16"/>
    </row>
    <row r="14" spans="1:6" ht="27.6" x14ac:dyDescent="0.25">
      <c r="A14" s="12">
        <v>11</v>
      </c>
      <c r="B14" s="51" t="s">
        <v>1111</v>
      </c>
      <c r="C14" s="12"/>
      <c r="D14" s="52">
        <v>11999.78</v>
      </c>
      <c r="E14" s="15"/>
      <c r="F14" s="16"/>
    </row>
    <row r="15" spans="1:6" ht="13.8" x14ac:dyDescent="0.25">
      <c r="A15" s="12">
        <v>12</v>
      </c>
      <c r="B15" s="51" t="s">
        <v>1112</v>
      </c>
      <c r="C15" s="12"/>
      <c r="D15" s="52">
        <v>10000</v>
      </c>
      <c r="E15" s="15"/>
      <c r="F15" s="16"/>
    </row>
    <row r="16" spans="1:6" ht="27.6" x14ac:dyDescent="0.25">
      <c r="A16" s="12">
        <v>13</v>
      </c>
      <c r="B16" s="51" t="s">
        <v>1113</v>
      </c>
      <c r="C16" s="12"/>
      <c r="D16" s="52">
        <v>29520</v>
      </c>
      <c r="E16" s="15"/>
      <c r="F16" s="16"/>
    </row>
    <row r="17" spans="1:6" ht="41.4" x14ac:dyDescent="0.25">
      <c r="A17" s="12">
        <v>14</v>
      </c>
      <c r="B17" s="51" t="s">
        <v>1114</v>
      </c>
      <c r="C17" s="12"/>
      <c r="D17" s="52">
        <v>125930.89</v>
      </c>
      <c r="E17" s="15"/>
      <c r="F17" s="16"/>
    </row>
    <row r="18" spans="1:6" ht="55.2" x14ac:dyDescent="0.25">
      <c r="A18" s="12">
        <v>15</v>
      </c>
      <c r="B18" s="51" t="s">
        <v>1115</v>
      </c>
      <c r="C18" s="12"/>
      <c r="D18" s="52">
        <v>95551.73</v>
      </c>
      <c r="E18" s="15"/>
      <c r="F18" s="16"/>
    </row>
    <row r="19" spans="1:6" ht="55.2" x14ac:dyDescent="0.25">
      <c r="A19" s="12">
        <v>16</v>
      </c>
      <c r="B19" s="51" t="s">
        <v>1116</v>
      </c>
      <c r="C19" s="12"/>
      <c r="D19" s="52">
        <v>58776.53</v>
      </c>
      <c r="E19" s="15"/>
      <c r="F19" s="16"/>
    </row>
    <row r="20" spans="1:6" ht="55.2" x14ac:dyDescent="0.25">
      <c r="A20" s="12">
        <v>17</v>
      </c>
      <c r="B20" s="51" t="s">
        <v>1117</v>
      </c>
      <c r="C20" s="12"/>
      <c r="D20" s="52">
        <v>95800.84</v>
      </c>
      <c r="E20" s="15"/>
      <c r="F20" s="16"/>
    </row>
    <row r="21" spans="1:6" ht="67.95" customHeight="1" thickBot="1" x14ac:dyDescent="0.3">
      <c r="A21" s="12">
        <v>18</v>
      </c>
      <c r="B21" s="51" t="s">
        <v>1118</v>
      </c>
      <c r="C21" s="12"/>
      <c r="D21" s="52">
        <v>3569.68</v>
      </c>
      <c r="E21" s="15"/>
      <c r="F21" s="16"/>
    </row>
    <row r="22" spans="1:6" ht="15" thickTop="1" thickBot="1" x14ac:dyDescent="0.3">
      <c r="A22" s="12">
        <v>19</v>
      </c>
      <c r="B22" s="22" t="s">
        <v>1119</v>
      </c>
      <c r="C22" s="23"/>
      <c r="D22" s="68">
        <f>SUM(D4:D21)</f>
        <v>1053453.69</v>
      </c>
      <c r="E22" s="15"/>
      <c r="F22" s="16"/>
    </row>
    <row r="23" spans="1:6" ht="14.4" thickTop="1" x14ac:dyDescent="0.25">
      <c r="A23" s="12">
        <v>20</v>
      </c>
      <c r="B23" s="13"/>
      <c r="C23" s="12"/>
      <c r="D23" s="14"/>
      <c r="E23" s="15"/>
      <c r="F23" s="16"/>
    </row>
    <row r="24" spans="1:6" ht="13.8" x14ac:dyDescent="0.25">
      <c r="A24" s="12">
        <v>21</v>
      </c>
      <c r="B24" s="13"/>
      <c r="C24" s="12"/>
      <c r="D24" s="14"/>
      <c r="E24" s="15"/>
      <c r="F24" s="16"/>
    </row>
    <row r="25" spans="1:6" ht="13.8" x14ac:dyDescent="0.25">
      <c r="A25" s="12">
        <v>22</v>
      </c>
      <c r="B25" s="13"/>
      <c r="C25" s="12"/>
      <c r="D25" s="14"/>
      <c r="E25" s="15"/>
      <c r="F25" s="16"/>
    </row>
    <row r="26" spans="1:6" ht="13.8" x14ac:dyDescent="0.25">
      <c r="A26" s="12">
        <v>23</v>
      </c>
      <c r="B26" s="13"/>
      <c r="C26" s="12"/>
      <c r="D26" s="14"/>
      <c r="E26" s="15"/>
      <c r="F26" s="16"/>
    </row>
  </sheetData>
  <mergeCells count="2">
    <mergeCell ref="A3:F3"/>
    <mergeCell ref="B22:C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Budowle 211</vt:lpstr>
      <vt:lpstr>220</vt:lpstr>
      <vt:lpstr>223</vt:lpstr>
      <vt:lpstr>290</vt:lpstr>
      <vt:lpstr>291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Łapa</dc:creator>
  <cp:lastModifiedBy>Aleksandra Łapa</cp:lastModifiedBy>
  <dcterms:created xsi:type="dcterms:W3CDTF">2022-12-01T10:39:22Z</dcterms:created>
  <dcterms:modified xsi:type="dcterms:W3CDTF">2022-12-01T10:44:28Z</dcterms:modified>
</cp:coreProperties>
</file>