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3"/>
  </bookViews>
  <sheets>
    <sheet name="nr 1" sheetId="1" r:id="rId1"/>
    <sheet name="nr 2" sheetId="2" r:id="rId2"/>
    <sheet name="nr 3" sheetId="3" r:id="rId3"/>
    <sheet name="nr 4" sheetId="4" r:id="rId4"/>
  </sheets>
  <definedNames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<sst xmlns="http://schemas.openxmlformats.org/spreadsheetml/2006/main" count="184" uniqueCount="101">
  <si>
    <t>Załącznik nr 2 do Zarządzenia</t>
  </si>
  <si>
    <t>Prezydenta Miasta Koszalina</t>
  </si>
  <si>
    <t>ZMIANY  W  PLANIE  WYDATKÓW  NA  ZADANIA  WŁASNE  POWIATU  
W  2010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</si>
  <si>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</si>
  <si>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</si>
  <si>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</si>
  <si>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</si>
  <si>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</si>
  <si>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</si>
  <si>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</si>
  <si>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</si>
  <si>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</si>
  <si>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</si>
  <si>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</si>
  <si>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</si>
  <si>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</si>
  <si>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Wydatki inwestycyjne jednostek budżetowych</t>
  </si>
  <si>
    <t>Pozostała działalność</t>
  </si>
  <si>
    <t>Zakup materiałów i wyposażenia</t>
  </si>
  <si>
    <t>Różne opłaty i składki</t>
  </si>
  <si>
    <t>Składki na ubezpieczenia społeczne</t>
  </si>
  <si>
    <t>Wynagrodzenia bezosobowe</t>
  </si>
  <si>
    <t>OGÓŁEM</t>
  </si>
  <si>
    <t>per saldo</t>
  </si>
  <si>
    <t>Załącznik nr 1 do Zarządzenia</t>
  </si>
  <si>
    <t>GKO</t>
  </si>
  <si>
    <t>Urząd Miejski</t>
  </si>
  <si>
    <t>OA</t>
  </si>
  <si>
    <t>Promocja jednostek samorządu terytorialnego</t>
  </si>
  <si>
    <t>PI</t>
  </si>
  <si>
    <t>Składki na Fundusz Pracy</t>
  </si>
  <si>
    <t>GOSPODARKA KOMUNALNA  I  OCHRONA ŚRODOWISKA</t>
  </si>
  <si>
    <t>Załącznik nr 3 do Zarządzenia</t>
  </si>
  <si>
    <t>BEZPIECZEŃSTWO PUBLICZNE I OCHRONA PRZECIWPOŻAROWA</t>
  </si>
  <si>
    <t>Komendy powiatowe Państwowej Straży Pożarnej</t>
  </si>
  <si>
    <t>Zakup energii</t>
  </si>
  <si>
    <t>BRM</t>
  </si>
  <si>
    <t>BZK</t>
  </si>
  <si>
    <t>Zakup usług obejmujących wykonanie ekspertyz, analiz i opinii</t>
  </si>
  <si>
    <t>Oczyszczanie miast i wsi</t>
  </si>
  <si>
    <t>90004</t>
  </si>
  <si>
    <t>Wydatki osobowe niezaliczone do wynagrodzeń</t>
  </si>
  <si>
    <t>Dotacje celowe przekazane z budżetu państwa na zadania bieżące z zakresu administracji rządowej oraz inne zadania zlecone ustawami realizowane przez powiat</t>
  </si>
  <si>
    <t>DOCHODY</t>
  </si>
  <si>
    <t>90015</t>
  </si>
  <si>
    <t>Oświetlenie ulic, placów i dróg</t>
  </si>
  <si>
    <t>Załącznik nr 4 do Zarządzenia</t>
  </si>
  <si>
    <t>Kary i odszkodowania wypłacane na rzecz osób prawnych i innych jednostek organizacyjnych</t>
  </si>
  <si>
    <t>RO "M.Wańkowicza"</t>
  </si>
  <si>
    <t>RO "Rokosowo"</t>
  </si>
  <si>
    <t>Opłaty za administrowanie i czynsze za budynki, lokale i pomieszczenia garażowe</t>
  </si>
  <si>
    <t>GOSPODARKA MIESZKANIOWA</t>
  </si>
  <si>
    <t>4610</t>
  </si>
  <si>
    <t>Koszty postępowania sądowego i prokuratorskiego</t>
  </si>
  <si>
    <t xml:space="preserve">Dotacja celowa z budżetu na finansowanie lub dofinansowanie zadań zleconych do realizacji fundacjom </t>
  </si>
  <si>
    <t>Dotacja celowa z budżetu na finansowanie lub dofinansowanie zadań zleconych do realizacji stowarzyszeniom</t>
  </si>
  <si>
    <t>KS</t>
  </si>
  <si>
    <t>Dotacja celowa z budżetu na finansowanie lub dofinansowanie zadań zleconych do realizacji pozostałym jednostkom niezaliczanym do sektora finansów publicznych</t>
  </si>
  <si>
    <t>Gospodarka gruntami i nieruchomościami</t>
  </si>
  <si>
    <t>Zakup usług dostępu do sieci Internet</t>
  </si>
  <si>
    <t>ZMIANY  W  PLANIE WYDATKÓW   NA  ZADANIA  WŁASNE   GMINY  
W  2011  ROKU</t>
  </si>
  <si>
    <t>Pozostałe należności żołnierzy zawodowych i nadterminowych oraz funkcjonariuszy</t>
  </si>
  <si>
    <t>2001</t>
  </si>
  <si>
    <t xml:space="preserve">Dotacje celowe w ramach programów finansowanych z udziałem środków europejskich  </t>
  </si>
  <si>
    <t>Uczenie się przez całe życie - Comenius" Wizyta przygotowawcza ZS 1"</t>
  </si>
  <si>
    <t>Uczenie się przez całe życie - Comenius" Wizyta przygotowawcza I LO"</t>
  </si>
  <si>
    <t>N</t>
  </si>
  <si>
    <t>Spis powszechny i inny</t>
  </si>
  <si>
    <t>Dotacje celowe otrzymane z budżetu państwa na realizację zadań bieżących z zakresu administracji rządowej oraz innych zadań zleconych gminie ustawami</t>
  </si>
  <si>
    <t>ZMIANY  PLANU  DOCHODÓW I WYDATKÓW  NA  ZADANIA  ZLECONE  
POWIATOWI  Z  ZAKRESU  ADMINISTRACJI  RZĄDOWEJ                                                                                                                           W  2011  ROKU</t>
  </si>
  <si>
    <t>ZMIANY  PLANU  DOCHODÓW  I  WYDATKÓW  NA  ZADANIA  ZLECONE  
GMINIE  Z  ZAKRESU  ADMINISTRACJI  RZĄDOWEJ                                                                                                     W  2011  ROKU</t>
  </si>
  <si>
    <t>3031</t>
  </si>
  <si>
    <t>4211</t>
  </si>
  <si>
    <t>4241</t>
  </si>
  <si>
    <t>4301</t>
  </si>
  <si>
    <t>4411</t>
  </si>
  <si>
    <t>4421</t>
  </si>
  <si>
    <t>4431</t>
  </si>
  <si>
    <t>Różne wydatki na rzecz osób fizycznych</t>
  </si>
  <si>
    <t>Zakup pomocy naukowych dydaktycznych i książek</t>
  </si>
  <si>
    <t>Podróże służbowe krajowe</t>
  </si>
  <si>
    <t>Podróże służbowe zagraniczne</t>
  </si>
  <si>
    <t>Uczenie się przez całe życie Leonardo da Vinci -"Poznajemy nowe technologie budowlane i korzystamy z doświadczeń Unii Europejskiej" ZS Nr 7</t>
  </si>
  <si>
    <t>Inf</t>
  </si>
  <si>
    <t>OCHRONA ZDROWIA</t>
  </si>
  <si>
    <t>85154</t>
  </si>
  <si>
    <t>Przeciwdziałanie alkoholizmowi</t>
  </si>
  <si>
    <t>PU</t>
  </si>
  <si>
    <t>Wpłaty jednostek na państwowy fundusz celowy</t>
  </si>
  <si>
    <t>6060</t>
  </si>
  <si>
    <t>Wydatki na zakupy inwestycyjne jednostek budżetowych</t>
  </si>
  <si>
    <t>Pozostałe odsetki</t>
  </si>
  <si>
    <t xml:space="preserve">Uczenie się przez całe życie - Comenius: "Europa śpiewa" </t>
  </si>
  <si>
    <t>"Portal edukacyjny województwa zachodniopomorskiego - Koszalin"</t>
  </si>
  <si>
    <t>Wynagrodzenia osobowe pracowników</t>
  </si>
  <si>
    <t>Dodatkowe wynagrodzenie roczne</t>
  </si>
  <si>
    <t xml:space="preserve">KULTURA FIZYCZNA </t>
  </si>
  <si>
    <t>92605</t>
  </si>
  <si>
    <t>Zadania w zakresie kultury fizycznej</t>
  </si>
  <si>
    <t>Nr  44 /196 / 11</t>
  </si>
  <si>
    <t xml:space="preserve">z dnia  31  marca 2011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</si>
</sst>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0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3" fontId="3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4" fontId="3" fillId="0" borderId="30" xfId="18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166" fontId="6" fillId="0" borderId="13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166" fontId="6" fillId="0" borderId="42" xfId="15" applyNumberFormat="1" applyFont="1" applyBorder="1" applyAlignment="1">
      <alignment vertical="center"/>
    </xf>
    <xf numFmtId="0" fontId="1" fillId="0" borderId="24" xfId="0" applyNumberFormat="1" applyFont="1" applyFill="1" applyBorder="1" applyAlignment="1" applyProtection="1">
      <alignment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3" fontId="6" fillId="0" borderId="44" xfId="0" applyNumberFormat="1" applyFont="1" applyBorder="1" applyAlignment="1">
      <alignment horizontal="right" vertical="center"/>
    </xf>
    <xf numFmtId="0" fontId="11" fillId="0" borderId="19" xfId="0" applyNumberFormat="1" applyFont="1" applyFill="1" applyBorder="1" applyAlignment="1" applyProtection="1">
      <alignment vertical="center"/>
      <protection locked="0"/>
    </xf>
    <xf numFmtId="164" fontId="3" fillId="0" borderId="19" xfId="18" applyNumberFormat="1" applyFont="1" applyFill="1" applyBorder="1" applyAlignment="1" applyProtection="1">
      <alignment vertical="center" wrapText="1"/>
      <protection locked="0"/>
    </xf>
    <xf numFmtId="164" fontId="1" fillId="0" borderId="24" xfId="18" applyNumberFormat="1" applyFont="1" applyFill="1" applyBorder="1" applyAlignment="1" applyProtection="1">
      <alignment vertical="center" wrapText="1"/>
      <protection locked="0"/>
    </xf>
    <xf numFmtId="0" fontId="1" fillId="0" borderId="24" xfId="0" applyNumberFormat="1" applyFont="1" applyFill="1" applyBorder="1" applyAlignment="1" applyProtection="1">
      <alignment vertical="center" wrapText="1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0" fontId="3" fillId="0" borderId="3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47" xfId="0" applyNumberFormat="1" applyFont="1" applyFill="1" applyBorder="1" applyAlignment="1" applyProtection="1">
      <alignment vertical="center" wrapText="1"/>
      <protection locked="0"/>
    </xf>
    <xf numFmtId="0" fontId="3" fillId="0" borderId="42" xfId="0" applyNumberFormat="1" applyFont="1" applyFill="1" applyBorder="1" applyAlignment="1" applyProtection="1">
      <alignment vertical="center" wrapText="1"/>
      <protection locked="0"/>
    </xf>
    <xf numFmtId="164" fontId="3" fillId="0" borderId="42" xfId="18" applyNumberFormat="1" applyFont="1" applyFill="1" applyBorder="1" applyAlignment="1" applyProtection="1">
      <alignment vertical="center" wrapText="1"/>
      <protection locked="0"/>
    </xf>
    <xf numFmtId="49" fontId="3" fillId="0" borderId="30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horizontal="left" vertical="center"/>
      <protection locked="0"/>
    </xf>
    <xf numFmtId="0" fontId="3" fillId="0" borderId="49" xfId="0" applyNumberFormat="1" applyFont="1" applyFill="1" applyBorder="1" applyAlignment="1" applyProtection="1">
      <alignment horizontal="left" vertical="center"/>
      <protection locked="0"/>
    </xf>
    <xf numFmtId="164" fontId="1" fillId="0" borderId="50" xfId="18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51" xfId="0" applyNumberFormat="1" applyFont="1" applyFill="1" applyBorder="1" applyAlignment="1" applyProtection="1">
      <alignment vertical="center" wrapText="1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vertical="center" wrapText="1"/>
    </xf>
    <xf numFmtId="3" fontId="16" fillId="0" borderId="28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6" fillId="0" borderId="5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1" fillId="0" borderId="61" xfId="0" applyNumberFormat="1" applyFont="1" applyFill="1" applyBorder="1" applyAlignment="1" applyProtection="1">
      <alignment horizontal="right" vertical="center"/>
      <protection locked="0"/>
    </xf>
    <xf numFmtId="0" fontId="2" fillId="0" borderId="62" xfId="0" applyNumberFormat="1" applyFont="1" applyFill="1" applyBorder="1" applyAlignment="1" applyProtection="1">
      <alignment horizontal="center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right" vertical="center"/>
    </xf>
    <xf numFmtId="166" fontId="6" fillId="0" borderId="13" xfId="1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52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3" fontId="18" fillId="0" borderId="28" xfId="0" applyNumberFormat="1" applyFont="1" applyFill="1" applyBorder="1" applyAlignment="1" applyProtection="1">
      <alignment horizontal="right" vertical="center"/>
      <protection locked="0"/>
    </xf>
    <xf numFmtId="1" fontId="1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>
      <alignment vertical="center" wrapText="1"/>
    </xf>
    <xf numFmtId="164" fontId="18" fillId="0" borderId="17" xfId="18" applyNumberFormat="1" applyFont="1" applyFill="1" applyBorder="1" applyAlignment="1" applyProtection="1">
      <alignment vertical="center" wrapText="1"/>
      <protection locked="0"/>
    </xf>
    <xf numFmtId="49" fontId="1" fillId="0" borderId="52" xfId="0" applyNumberFormat="1" applyFont="1" applyFill="1" applyBorder="1" applyAlignment="1" applyProtection="1">
      <alignment horizontal="centerContinuous" vertical="center"/>
      <protection locked="0"/>
    </xf>
    <xf numFmtId="3" fontId="1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NumberFormat="1" applyFont="1" applyFill="1" applyBorder="1" applyAlignment="1" applyProtection="1">
      <alignment vertical="center" wrapText="1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6" fillId="0" borderId="32" xfId="0" applyFont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3" fontId="1" fillId="0" borderId="17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64" xfId="0" applyFont="1" applyBorder="1" applyAlignment="1">
      <alignment horizontal="centerContinuous" vertical="center" wrapText="1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8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Continuous" vertical="center"/>
      <protection locked="0"/>
    </xf>
    <xf numFmtId="3" fontId="3" fillId="0" borderId="15" xfId="0" applyNumberFormat="1" applyFont="1" applyFill="1" applyBorder="1" applyAlignment="1" applyProtection="1">
      <alignment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164" fontId="1" fillId="0" borderId="36" xfId="18" applyNumberFormat="1" applyFon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4" fontId="3" fillId="0" borderId="27" xfId="18" applyNumberFormat="1" applyFont="1" applyFill="1" applyBorder="1" applyAlignment="1" applyProtection="1">
      <alignment vertical="center" wrapText="1"/>
      <protection locked="0"/>
    </xf>
    <xf numFmtId="0" fontId="2" fillId="0" borderId="68" xfId="0" applyNumberFormat="1" applyFont="1" applyFill="1" applyBorder="1" applyAlignment="1" applyProtection="1">
      <alignment horizontal="center" vertical="center"/>
      <protection locked="0"/>
    </xf>
    <xf numFmtId="1" fontId="1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63" xfId="18" applyNumberFormat="1" applyFont="1" applyFill="1" applyBorder="1" applyAlignment="1" applyProtection="1">
      <alignment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51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6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7" xfId="18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Fill="1" applyBorder="1" applyAlignment="1" applyProtection="1">
      <alignment vertical="center" wrapText="1"/>
      <protection locked="0"/>
    </xf>
    <xf numFmtId="0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42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 wrapText="1"/>
    </xf>
    <xf numFmtId="3" fontId="13" fillId="0" borderId="42" xfId="0" applyNumberFormat="1" applyFont="1" applyFill="1" applyBorder="1" applyAlignment="1" applyProtection="1">
      <alignment horizontal="center" vertical="center"/>
      <protection locked="0"/>
    </xf>
    <xf numFmtId="3" fontId="13" fillId="0" borderId="3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B4" sqref="B4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5.28125" style="47" customWidth="1"/>
    <col min="4" max="4" width="15.28125" style="1" customWidth="1"/>
    <col min="5" max="5" width="15.421875" style="46" customWidth="1"/>
    <col min="6" max="16384" width="10.00390625" style="1" customWidth="1"/>
  </cols>
  <sheetData>
    <row r="1" ht="12.75" customHeight="1">
      <c r="D1" s="48" t="s">
        <v>24</v>
      </c>
    </row>
    <row r="2" spans="1:4" ht="12.75" customHeight="1">
      <c r="A2" s="5"/>
      <c r="B2" s="6"/>
      <c r="C2" s="49"/>
      <c r="D2" s="8" t="s">
        <v>99</v>
      </c>
    </row>
    <row r="3" spans="1:4" ht="12.75" customHeight="1">
      <c r="A3" s="5"/>
      <c r="B3" s="6"/>
      <c r="C3" s="49"/>
      <c r="D3" s="9" t="s">
        <v>1</v>
      </c>
    </row>
    <row r="4" spans="1:4" ht="12.75" customHeight="1">
      <c r="A4" s="5"/>
      <c r="B4" s="6"/>
      <c r="C4" s="49"/>
      <c r="D4" s="9" t="s">
        <v>100</v>
      </c>
    </row>
    <row r="5" spans="1:4" ht="9.75" customHeight="1">
      <c r="A5" s="5"/>
      <c r="B5" s="6"/>
      <c r="C5" s="49"/>
      <c r="D5" s="7"/>
    </row>
    <row r="6" spans="1:5" s="54" customFormat="1" ht="36.75" customHeight="1">
      <c r="A6" s="10" t="s">
        <v>60</v>
      </c>
      <c r="B6" s="50"/>
      <c r="C6" s="51"/>
      <c r="D6" s="52"/>
      <c r="E6" s="53"/>
    </row>
    <row r="7" spans="1:5" s="3" customFormat="1" ht="17.25" customHeight="1" thickBot="1">
      <c r="A7" s="13"/>
      <c r="B7" s="11"/>
      <c r="C7" s="55"/>
      <c r="E7" s="56" t="s">
        <v>3</v>
      </c>
    </row>
    <row r="8" spans="1:5" s="17" customFormat="1" ht="22.5" customHeight="1">
      <c r="A8" s="57" t="s">
        <v>4</v>
      </c>
      <c r="B8" s="15" t="s">
        <v>5</v>
      </c>
      <c r="C8" s="58" t="s">
        <v>6</v>
      </c>
      <c r="D8" s="188" t="s">
        <v>7</v>
      </c>
      <c r="E8" s="59"/>
    </row>
    <row r="9" spans="1:5" s="17" customFormat="1" ht="12" customHeight="1">
      <c r="A9" s="60" t="s">
        <v>8</v>
      </c>
      <c r="B9" s="61"/>
      <c r="C9" s="62" t="s">
        <v>9</v>
      </c>
      <c r="D9" s="63" t="s">
        <v>10</v>
      </c>
      <c r="E9" s="64" t="s">
        <v>11</v>
      </c>
    </row>
    <row r="10" spans="1:5" s="24" customFormat="1" ht="10.5" customHeight="1" thickBot="1">
      <c r="A10" s="114">
        <v>1</v>
      </c>
      <c r="B10" s="115">
        <v>2</v>
      </c>
      <c r="C10" s="179">
        <v>3</v>
      </c>
      <c r="D10" s="180">
        <v>4</v>
      </c>
      <c r="E10" s="181">
        <v>5</v>
      </c>
    </row>
    <row r="11" spans="1:5" s="80" customFormat="1" ht="18.75" customHeight="1" thickBot="1" thickTop="1">
      <c r="A11" s="78">
        <v>700</v>
      </c>
      <c r="B11" s="163" t="s">
        <v>51</v>
      </c>
      <c r="C11" s="138"/>
      <c r="D11" s="69">
        <f>D12+D17</f>
        <v>113132</v>
      </c>
      <c r="E11" s="65">
        <f>E12+E17</f>
        <v>113132</v>
      </c>
    </row>
    <row r="12" spans="1:5" s="80" customFormat="1" ht="15.75" customHeight="1" thickTop="1">
      <c r="A12" s="66">
        <v>70005</v>
      </c>
      <c r="B12" s="175" t="s">
        <v>58</v>
      </c>
      <c r="C12" s="139" t="s">
        <v>66</v>
      </c>
      <c r="D12" s="67">
        <f>SUM(D13:D16)</f>
        <v>110000</v>
      </c>
      <c r="E12" s="70">
        <f>SUM(E13:E16)</f>
        <v>110000</v>
      </c>
    </row>
    <row r="13" spans="1:5" s="80" customFormat="1" ht="17.25" customHeight="1">
      <c r="A13" s="126">
        <v>4300</v>
      </c>
      <c r="B13" s="235" t="s">
        <v>13</v>
      </c>
      <c r="C13" s="144"/>
      <c r="D13" s="72">
        <v>80000</v>
      </c>
      <c r="E13" s="137"/>
    </row>
    <row r="14" spans="1:5" s="77" customFormat="1" ht="31.5" customHeight="1">
      <c r="A14" s="26">
        <v>4390</v>
      </c>
      <c r="B14" s="143" t="s">
        <v>38</v>
      </c>
      <c r="C14" s="136"/>
      <c r="D14" s="72"/>
      <c r="E14" s="73">
        <v>110000</v>
      </c>
    </row>
    <row r="15" spans="1:5" s="77" customFormat="1" ht="29.25" customHeight="1">
      <c r="A15" s="35">
        <v>4400</v>
      </c>
      <c r="B15" s="161" t="s">
        <v>50</v>
      </c>
      <c r="C15" s="136"/>
      <c r="D15" s="72">
        <v>5000</v>
      </c>
      <c r="E15" s="184"/>
    </row>
    <row r="16" spans="1:5" s="77" customFormat="1" ht="15.75" customHeight="1">
      <c r="A16" s="35">
        <v>4430</v>
      </c>
      <c r="B16" s="236" t="s">
        <v>19</v>
      </c>
      <c r="C16" s="177"/>
      <c r="D16" s="72">
        <v>25000</v>
      </c>
      <c r="E16" s="73"/>
    </row>
    <row r="17" spans="1:5" s="77" customFormat="1" ht="16.5" customHeight="1">
      <c r="A17" s="81">
        <v>70095</v>
      </c>
      <c r="B17" s="160" t="s">
        <v>17</v>
      </c>
      <c r="C17" s="147" t="s">
        <v>25</v>
      </c>
      <c r="D17" s="82">
        <f>SUM(D18:D20)</f>
        <v>3132</v>
      </c>
      <c r="E17" s="83">
        <f>SUM(E18:E20)</f>
        <v>3132</v>
      </c>
    </row>
    <row r="18" spans="1:5" s="77" customFormat="1" ht="16.5" customHeight="1">
      <c r="A18" s="126">
        <v>4580</v>
      </c>
      <c r="B18" s="284" t="s">
        <v>91</v>
      </c>
      <c r="C18" s="136"/>
      <c r="D18" s="72"/>
      <c r="E18" s="73">
        <v>1015</v>
      </c>
    </row>
    <row r="19" spans="1:5" s="77" customFormat="1" ht="35.25" customHeight="1">
      <c r="A19" s="228">
        <v>4600</v>
      </c>
      <c r="B19" s="229" t="s">
        <v>47</v>
      </c>
      <c r="C19" s="182"/>
      <c r="D19" s="72">
        <v>3132</v>
      </c>
      <c r="E19" s="73"/>
    </row>
    <row r="20" spans="1:5" s="77" customFormat="1" ht="21" customHeight="1" thickBot="1">
      <c r="A20" s="187" t="s">
        <v>52</v>
      </c>
      <c r="B20" s="183" t="s">
        <v>53</v>
      </c>
      <c r="C20" s="182"/>
      <c r="D20" s="72"/>
      <c r="E20" s="73">
        <v>2117</v>
      </c>
    </row>
    <row r="21" spans="1:5" s="3" customFormat="1" ht="17.25" customHeight="1" thickBot="1" thickTop="1">
      <c r="A21" s="25">
        <v>750</v>
      </c>
      <c r="B21" s="171" t="s">
        <v>12</v>
      </c>
      <c r="C21" s="166"/>
      <c r="D21" s="27">
        <f>D34+D22+D30</f>
        <v>700241</v>
      </c>
      <c r="E21" s="28">
        <f>E34+E22+E30</f>
        <v>700241</v>
      </c>
    </row>
    <row r="22" spans="1:5" s="24" customFormat="1" ht="15.75" customHeight="1" thickTop="1">
      <c r="A22" s="127">
        <v>75023</v>
      </c>
      <c r="B22" s="172" t="s">
        <v>26</v>
      </c>
      <c r="C22" s="169" t="s">
        <v>83</v>
      </c>
      <c r="D22" s="128">
        <f>SUM(D23:D25)</f>
        <v>24901</v>
      </c>
      <c r="E22" s="129">
        <f>SUM(E23:E25)</f>
        <v>24901</v>
      </c>
    </row>
    <row r="23" spans="1:5" s="74" customFormat="1" ht="17.25" customHeight="1">
      <c r="A23" s="35">
        <v>4300</v>
      </c>
      <c r="B23" s="150" t="s">
        <v>21</v>
      </c>
      <c r="C23" s="136"/>
      <c r="D23" s="72"/>
      <c r="E23" s="73">
        <v>7000</v>
      </c>
    </row>
    <row r="24" spans="1:5" s="74" customFormat="1" ht="17.25" customHeight="1">
      <c r="A24" s="35">
        <v>4350</v>
      </c>
      <c r="B24" s="158" t="s">
        <v>59</v>
      </c>
      <c r="C24" s="140"/>
      <c r="D24" s="72">
        <v>7000</v>
      </c>
      <c r="E24" s="73"/>
    </row>
    <row r="25" spans="1:5" s="263" customFormat="1" ht="29.25" customHeight="1">
      <c r="A25" s="241"/>
      <c r="B25" s="285" t="s">
        <v>93</v>
      </c>
      <c r="C25" s="178"/>
      <c r="D25" s="232">
        <f>SUM(D26:D29)</f>
        <v>17901</v>
      </c>
      <c r="E25" s="233">
        <f>SUM(E26:E29)</f>
        <v>17901</v>
      </c>
    </row>
    <row r="26" spans="1:5" s="74" customFormat="1" ht="17.25" customHeight="1">
      <c r="A26" s="286">
        <v>4017</v>
      </c>
      <c r="B26" s="158" t="s">
        <v>94</v>
      </c>
      <c r="C26" s="140"/>
      <c r="D26" s="72">
        <v>13426</v>
      </c>
      <c r="E26" s="73"/>
    </row>
    <row r="27" spans="1:5" s="74" customFormat="1" ht="17.25" customHeight="1">
      <c r="A27" s="286">
        <v>4019</v>
      </c>
      <c r="B27" s="158" t="s">
        <v>94</v>
      </c>
      <c r="C27" s="140"/>
      <c r="D27" s="72">
        <v>4475</v>
      </c>
      <c r="E27" s="73"/>
    </row>
    <row r="28" spans="1:5" s="74" customFormat="1" ht="17.25" customHeight="1">
      <c r="A28" s="286">
        <v>4047</v>
      </c>
      <c r="B28" s="158" t="s">
        <v>95</v>
      </c>
      <c r="C28" s="140"/>
      <c r="D28" s="72"/>
      <c r="E28" s="73">
        <v>13426</v>
      </c>
    </row>
    <row r="29" spans="1:5" s="74" customFormat="1" ht="17.25" customHeight="1">
      <c r="A29" s="286">
        <v>4049</v>
      </c>
      <c r="B29" s="158" t="s">
        <v>95</v>
      </c>
      <c r="C29" s="140"/>
      <c r="D29" s="72"/>
      <c r="E29" s="73">
        <v>4475</v>
      </c>
    </row>
    <row r="30" spans="1:5" s="74" customFormat="1" ht="18" customHeight="1">
      <c r="A30" s="30">
        <v>75075</v>
      </c>
      <c r="B30" s="75" t="s">
        <v>28</v>
      </c>
      <c r="C30" s="167" t="s">
        <v>29</v>
      </c>
      <c r="D30" s="31">
        <f>SUM(D31:D33)</f>
        <v>7200</v>
      </c>
      <c r="E30" s="76">
        <f>SUM(E31:E33)</f>
        <v>7200</v>
      </c>
    </row>
    <row r="31" spans="1:5" s="74" customFormat="1" ht="16.5" customHeight="1">
      <c r="A31" s="126">
        <v>4210</v>
      </c>
      <c r="B31" s="173" t="s">
        <v>18</v>
      </c>
      <c r="C31" s="136"/>
      <c r="D31" s="72"/>
      <c r="E31" s="73"/>
    </row>
    <row r="32" spans="1:5" s="74" customFormat="1" ht="16.5" customHeight="1">
      <c r="A32" s="35">
        <v>4300</v>
      </c>
      <c r="B32" s="161" t="s">
        <v>13</v>
      </c>
      <c r="C32" s="177"/>
      <c r="D32" s="72"/>
      <c r="E32" s="73">
        <v>7200</v>
      </c>
    </row>
    <row r="33" spans="1:5" s="24" customFormat="1" ht="35.25" customHeight="1">
      <c r="A33" s="35">
        <v>4400</v>
      </c>
      <c r="B33" s="161" t="s">
        <v>50</v>
      </c>
      <c r="C33" s="145"/>
      <c r="D33" s="36">
        <v>7200</v>
      </c>
      <c r="E33" s="71"/>
    </row>
    <row r="34" spans="1:7" s="3" customFormat="1" ht="18" customHeight="1">
      <c r="A34" s="30">
        <v>75095</v>
      </c>
      <c r="B34" s="162" t="s">
        <v>17</v>
      </c>
      <c r="C34" s="167"/>
      <c r="D34" s="31">
        <f>D38+D41+D35+D36+D37</f>
        <v>668140</v>
      </c>
      <c r="E34" s="76">
        <f>E38+E41+E35+E36+E37</f>
        <v>668140</v>
      </c>
      <c r="G34" s="131"/>
    </row>
    <row r="35" spans="1:7" s="3" customFormat="1" ht="45.75" customHeight="1">
      <c r="A35" s="234">
        <v>2810</v>
      </c>
      <c r="B35" s="157" t="s">
        <v>54</v>
      </c>
      <c r="C35" s="257" t="s">
        <v>56</v>
      </c>
      <c r="D35" s="72"/>
      <c r="E35" s="73">
        <v>658000</v>
      </c>
      <c r="G35" s="131"/>
    </row>
    <row r="36" spans="1:7" s="3" customFormat="1" ht="46.5" customHeight="1">
      <c r="A36" s="274">
        <v>2820</v>
      </c>
      <c r="B36" s="275" t="s">
        <v>55</v>
      </c>
      <c r="C36" s="258" t="s">
        <v>56</v>
      </c>
      <c r="D36" s="124">
        <v>668000</v>
      </c>
      <c r="E36" s="125"/>
      <c r="G36" s="131"/>
    </row>
    <row r="37" spans="1:7" s="77" customFormat="1" ht="62.25" customHeight="1">
      <c r="A37" s="35">
        <v>2830</v>
      </c>
      <c r="B37" s="283" t="s">
        <v>57</v>
      </c>
      <c r="C37" s="257" t="s">
        <v>56</v>
      </c>
      <c r="D37" s="72"/>
      <c r="E37" s="73">
        <v>10000</v>
      </c>
      <c r="G37" s="132"/>
    </row>
    <row r="38" spans="1:7" s="3" customFormat="1" ht="13.5" customHeight="1">
      <c r="A38" s="133"/>
      <c r="B38" s="174" t="s">
        <v>49</v>
      </c>
      <c r="C38" s="178" t="s">
        <v>36</v>
      </c>
      <c r="D38" s="232">
        <f>SUM(D39:D40)</f>
        <v>40</v>
      </c>
      <c r="E38" s="233">
        <f>SUM(E39:E40)</f>
        <v>40</v>
      </c>
      <c r="G38" s="131"/>
    </row>
    <row r="39" spans="1:7" s="77" customFormat="1" ht="15.75" customHeight="1">
      <c r="A39" s="35">
        <v>4210</v>
      </c>
      <c r="B39" s="159" t="s">
        <v>18</v>
      </c>
      <c r="C39" s="136"/>
      <c r="D39" s="72">
        <v>40</v>
      </c>
      <c r="E39" s="73"/>
      <c r="G39" s="132"/>
    </row>
    <row r="40" spans="1:7" s="77" customFormat="1" ht="30" customHeight="1">
      <c r="A40" s="35">
        <v>4400</v>
      </c>
      <c r="B40" s="161" t="s">
        <v>50</v>
      </c>
      <c r="C40" s="136"/>
      <c r="D40" s="72"/>
      <c r="E40" s="73">
        <v>40</v>
      </c>
      <c r="G40" s="132"/>
    </row>
    <row r="41" spans="1:7" s="3" customFormat="1" ht="13.5" customHeight="1">
      <c r="A41" s="133"/>
      <c r="B41" s="174" t="s">
        <v>48</v>
      </c>
      <c r="C41" s="178" t="s">
        <v>36</v>
      </c>
      <c r="D41" s="232">
        <f>SUM(D42:D43)</f>
        <v>100</v>
      </c>
      <c r="E41" s="233">
        <f>SUM(E42:E43)</f>
        <v>100</v>
      </c>
      <c r="G41" s="131"/>
    </row>
    <row r="42" spans="1:7" s="77" customFormat="1" ht="15.75" customHeight="1">
      <c r="A42" s="35">
        <v>4210</v>
      </c>
      <c r="B42" s="159" t="s">
        <v>18</v>
      </c>
      <c r="C42" s="136"/>
      <c r="D42" s="72">
        <v>100</v>
      </c>
      <c r="E42" s="73"/>
      <c r="G42" s="132"/>
    </row>
    <row r="43" spans="1:7" s="77" customFormat="1" ht="15.75" customHeight="1" thickBot="1">
      <c r="A43" s="35">
        <v>4300</v>
      </c>
      <c r="B43" s="161" t="s">
        <v>13</v>
      </c>
      <c r="C43" s="136"/>
      <c r="D43" s="72"/>
      <c r="E43" s="73">
        <v>100</v>
      </c>
      <c r="G43" s="132"/>
    </row>
    <row r="44" spans="1:6" s="29" customFormat="1" ht="15.75" customHeight="1" thickBot="1" thickTop="1">
      <c r="A44" s="25">
        <v>801</v>
      </c>
      <c r="B44" s="156" t="s">
        <v>14</v>
      </c>
      <c r="C44" s="166" t="s">
        <v>15</v>
      </c>
      <c r="D44" s="27">
        <f>SUM(D46)</f>
        <v>470</v>
      </c>
      <c r="E44" s="28"/>
      <c r="F44" s="134"/>
    </row>
    <row r="45" spans="1:5" s="3" customFormat="1" ht="16.5" customHeight="1" thickTop="1">
      <c r="A45" s="30">
        <v>80195</v>
      </c>
      <c r="B45" s="162" t="s">
        <v>17</v>
      </c>
      <c r="C45" s="167"/>
      <c r="D45" s="31">
        <f>D46</f>
        <v>470</v>
      </c>
      <c r="E45" s="76"/>
    </row>
    <row r="46" spans="1:5" s="77" customFormat="1" ht="26.25" customHeight="1">
      <c r="A46" s="35"/>
      <c r="B46" s="237" t="s">
        <v>92</v>
      </c>
      <c r="C46" s="136"/>
      <c r="D46" s="232">
        <f>SUM(D47)</f>
        <v>470</v>
      </c>
      <c r="E46" s="73"/>
    </row>
    <row r="47" spans="1:5" s="77" customFormat="1" ht="32.25" customHeight="1" thickBot="1">
      <c r="A47" s="238" t="s">
        <v>62</v>
      </c>
      <c r="B47" s="239" t="s">
        <v>63</v>
      </c>
      <c r="C47" s="136"/>
      <c r="D47" s="72">
        <v>470</v>
      </c>
      <c r="E47" s="73"/>
    </row>
    <row r="48" spans="1:5" s="77" customFormat="1" ht="19.5" customHeight="1" thickBot="1" thickTop="1">
      <c r="A48" s="86">
        <v>851</v>
      </c>
      <c r="B48" s="259" t="s">
        <v>84</v>
      </c>
      <c r="C48" s="138" t="s">
        <v>87</v>
      </c>
      <c r="D48" s="69">
        <f>D49</f>
        <v>4500</v>
      </c>
      <c r="E48" s="65">
        <f>E49</f>
        <v>4500</v>
      </c>
    </row>
    <row r="49" spans="1:5" s="77" customFormat="1" ht="17.25" customHeight="1" thickTop="1">
      <c r="A49" s="260" t="s">
        <v>85</v>
      </c>
      <c r="B49" s="261" t="s">
        <v>86</v>
      </c>
      <c r="C49" s="258"/>
      <c r="D49" s="67">
        <f>SUM(D50:D51)</f>
        <v>4500</v>
      </c>
      <c r="E49" s="70">
        <f>SUM(E50:E51)</f>
        <v>4500</v>
      </c>
    </row>
    <row r="50" spans="1:5" s="77" customFormat="1" ht="16.5" customHeight="1">
      <c r="A50" s="126">
        <v>3000</v>
      </c>
      <c r="B50" s="235" t="s">
        <v>88</v>
      </c>
      <c r="C50" s="262"/>
      <c r="D50" s="72">
        <v>4500</v>
      </c>
      <c r="E50" s="73"/>
    </row>
    <row r="51" spans="1:5" s="77" customFormat="1" ht="32.25" customHeight="1" thickBot="1">
      <c r="A51" s="238" t="s">
        <v>89</v>
      </c>
      <c r="B51" s="239" t="s">
        <v>90</v>
      </c>
      <c r="C51" s="136"/>
      <c r="D51" s="72"/>
      <c r="E51" s="73">
        <v>4500</v>
      </c>
    </row>
    <row r="52" spans="1:5" s="29" customFormat="1" ht="29.25" customHeight="1" thickBot="1" thickTop="1">
      <c r="A52" s="86">
        <v>900</v>
      </c>
      <c r="B52" s="164" t="s">
        <v>31</v>
      </c>
      <c r="C52" s="168" t="s">
        <v>25</v>
      </c>
      <c r="D52" s="27">
        <f>D53+D56</f>
        <v>20000</v>
      </c>
      <c r="E52" s="28">
        <f>E53+E56</f>
        <v>26000</v>
      </c>
    </row>
    <row r="53" spans="1:5" s="33" customFormat="1" ht="15" customHeight="1" thickTop="1">
      <c r="A53" s="87" t="s">
        <v>40</v>
      </c>
      <c r="B53" s="165" t="s">
        <v>39</v>
      </c>
      <c r="C53" s="167"/>
      <c r="D53" s="31">
        <f>D54</f>
        <v>20000</v>
      </c>
      <c r="E53" s="76">
        <f>SUM(E54:E55)</f>
        <v>20000</v>
      </c>
    </row>
    <row r="54" spans="1:5" s="3" customFormat="1" ht="18.75" customHeight="1">
      <c r="A54" s="126">
        <v>4300</v>
      </c>
      <c r="B54" s="176" t="s">
        <v>13</v>
      </c>
      <c r="C54" s="140"/>
      <c r="D54" s="36">
        <v>20000</v>
      </c>
      <c r="E54" s="68"/>
    </row>
    <row r="55" spans="1:5" s="3" customFormat="1" ht="29.25" customHeight="1">
      <c r="A55" s="185">
        <v>4390</v>
      </c>
      <c r="B55" s="230" t="s">
        <v>38</v>
      </c>
      <c r="C55" s="140"/>
      <c r="D55" s="36"/>
      <c r="E55" s="68">
        <v>20000</v>
      </c>
    </row>
    <row r="56" spans="1:5" s="33" customFormat="1" ht="15" customHeight="1">
      <c r="A56" s="87" t="s">
        <v>44</v>
      </c>
      <c r="B56" s="165" t="s">
        <v>45</v>
      </c>
      <c r="C56" s="167"/>
      <c r="D56" s="31"/>
      <c r="E56" s="76">
        <f>SUM(E57:E57)</f>
        <v>6000</v>
      </c>
    </row>
    <row r="57" spans="1:5" s="3" customFormat="1" ht="18.75" customHeight="1" thickBot="1">
      <c r="A57" s="185">
        <v>6050</v>
      </c>
      <c r="B57" s="268" t="s">
        <v>16</v>
      </c>
      <c r="C57" s="269"/>
      <c r="D57" s="270"/>
      <c r="E57" s="271">
        <v>6000</v>
      </c>
    </row>
    <row r="58" spans="1:5" s="3" customFormat="1" ht="15" customHeight="1" thickBot="1" thickTop="1">
      <c r="A58" s="86">
        <v>926</v>
      </c>
      <c r="B58" s="259" t="s">
        <v>96</v>
      </c>
      <c r="C58" s="276" t="s">
        <v>56</v>
      </c>
      <c r="D58" s="277">
        <f>SUM(D59)</f>
        <v>450000</v>
      </c>
      <c r="E58" s="278">
        <f>SUM(E59)</f>
        <v>450000</v>
      </c>
    </row>
    <row r="59" spans="1:5" s="3" customFormat="1" ht="17.25" customHeight="1" thickTop="1">
      <c r="A59" s="87" t="s">
        <v>97</v>
      </c>
      <c r="B59" s="272" t="s">
        <v>98</v>
      </c>
      <c r="C59" s="273"/>
      <c r="D59" s="279">
        <f>SUM(D60:D61)</f>
        <v>450000</v>
      </c>
      <c r="E59" s="280">
        <f>SUM(E60:E61)</f>
        <v>450000</v>
      </c>
    </row>
    <row r="60" spans="1:5" s="3" customFormat="1" ht="44.25" customHeight="1">
      <c r="A60" s="267">
        <v>2820</v>
      </c>
      <c r="B60" s="266" t="s">
        <v>55</v>
      </c>
      <c r="C60" s="264"/>
      <c r="D60" s="265"/>
      <c r="E60" s="68">
        <v>450000</v>
      </c>
    </row>
    <row r="61" spans="1:5" s="3" customFormat="1" ht="65.25" customHeight="1" thickBot="1">
      <c r="A61" s="281">
        <v>2830</v>
      </c>
      <c r="B61" s="282" t="s">
        <v>57</v>
      </c>
      <c r="C61" s="264"/>
      <c r="D61" s="265">
        <v>450000</v>
      </c>
      <c r="E61" s="68"/>
    </row>
    <row r="62" spans="1:5" s="90" customFormat="1" ht="20.25" customHeight="1" thickBot="1" thickTop="1">
      <c r="A62" s="38"/>
      <c r="B62" s="39" t="s">
        <v>22</v>
      </c>
      <c r="C62" s="88"/>
      <c r="D62" s="142">
        <f>D11+D21+D44+D52+D48</f>
        <v>838343</v>
      </c>
      <c r="E62" s="89">
        <f>E11+E21+E44+E52+E48</f>
        <v>843873</v>
      </c>
    </row>
    <row r="63" spans="1:5" s="92" customFormat="1" ht="20.25" customHeight="1" thickBot="1" thickTop="1">
      <c r="A63" s="91"/>
      <c r="B63" s="43" t="s">
        <v>23</v>
      </c>
      <c r="C63" s="141"/>
      <c r="D63" s="287">
        <f>E62-D62</f>
        <v>5530</v>
      </c>
      <c r="E63" s="288"/>
    </row>
    <row r="64" spans="1:5" s="29" customFormat="1" ht="15.75" thickTop="1">
      <c r="A64" s="93"/>
      <c r="B64" s="93"/>
      <c r="C64" s="94"/>
      <c r="D64" s="95"/>
      <c r="E64" s="95"/>
    </row>
    <row r="65" spans="1:5" s="29" customFormat="1" ht="15">
      <c r="A65" s="93"/>
      <c r="B65" s="93"/>
      <c r="C65" s="94"/>
      <c r="D65" s="93"/>
      <c r="E65" s="95"/>
    </row>
    <row r="66" spans="1:5" s="29" customFormat="1" ht="15">
      <c r="A66" s="93"/>
      <c r="B66" s="93"/>
      <c r="C66" s="94"/>
      <c r="D66" s="95"/>
      <c r="E66" s="95"/>
    </row>
    <row r="67" spans="1:5" s="3" customFormat="1" ht="15">
      <c r="A67" s="93"/>
      <c r="B67" s="93"/>
      <c r="C67" s="94"/>
      <c r="D67" s="93"/>
      <c r="E67" s="95"/>
    </row>
    <row r="68" spans="1:5" s="3" customFormat="1" ht="15">
      <c r="A68" s="1"/>
      <c r="B68" s="1"/>
      <c r="C68" s="96"/>
      <c r="D68" s="46"/>
      <c r="E68" s="46"/>
    </row>
    <row r="69" spans="1:5" s="3" customFormat="1" ht="15">
      <c r="A69" s="1"/>
      <c r="B69" s="1"/>
      <c r="C69" s="96"/>
      <c r="D69" s="46"/>
      <c r="E69" s="46"/>
    </row>
    <row r="70" spans="1:5" s="97" customFormat="1" ht="15">
      <c r="A70" s="1"/>
      <c r="B70" s="1"/>
      <c r="C70" s="96"/>
      <c r="D70" s="46"/>
      <c r="E70" s="46"/>
    </row>
    <row r="71" spans="1:5" s="98" customFormat="1" ht="15">
      <c r="A71" s="1"/>
      <c r="B71" s="1"/>
      <c r="C71" s="96"/>
      <c r="D71" s="46"/>
      <c r="E71" s="46"/>
    </row>
    <row r="72" spans="1:5" s="93" customFormat="1" ht="15">
      <c r="A72" s="1"/>
      <c r="B72" s="1"/>
      <c r="C72" s="96"/>
      <c r="D72" s="46"/>
      <c r="E72" s="46"/>
    </row>
    <row r="73" spans="1:5" s="93" customFormat="1" ht="15">
      <c r="A73" s="1"/>
      <c r="B73" s="1"/>
      <c r="C73" s="96"/>
      <c r="D73" s="1"/>
      <c r="E73" s="46"/>
    </row>
    <row r="74" spans="1:5" s="93" customFormat="1" ht="15">
      <c r="A74" s="1"/>
      <c r="B74" s="1"/>
      <c r="C74" s="96"/>
      <c r="D74" s="1"/>
      <c r="E74" s="46"/>
    </row>
    <row r="75" spans="1:5" s="93" customFormat="1" ht="15">
      <c r="A75" s="1"/>
      <c r="B75" s="1"/>
      <c r="C75" s="96"/>
      <c r="D75" s="1"/>
      <c r="E75" s="46"/>
    </row>
    <row r="76" spans="1:5" s="93" customFormat="1" ht="15">
      <c r="A76" s="1"/>
      <c r="B76" s="1"/>
      <c r="C76" s="96"/>
      <c r="D76" s="1"/>
      <c r="E76" s="46"/>
    </row>
    <row r="77" spans="1:5" s="93" customFormat="1" ht="15">
      <c r="A77" s="1"/>
      <c r="B77" s="1"/>
      <c r="C77" s="96"/>
      <c r="D77" s="1"/>
      <c r="E77" s="46"/>
    </row>
    <row r="78" spans="1:5" s="93" customFormat="1" ht="15">
      <c r="A78" s="1"/>
      <c r="B78" s="1"/>
      <c r="C78" s="96"/>
      <c r="D78" s="1"/>
      <c r="E78" s="46"/>
    </row>
    <row r="79" ht="15">
      <c r="C79" s="96"/>
    </row>
    <row r="80" ht="15">
      <c r="C80" s="96"/>
    </row>
    <row r="81" ht="15">
      <c r="C81" s="96"/>
    </row>
    <row r="82" ht="15">
      <c r="C82" s="96"/>
    </row>
    <row r="83" ht="15">
      <c r="C83" s="96"/>
    </row>
    <row r="84" ht="15">
      <c r="C84" s="96"/>
    </row>
    <row r="85" ht="15">
      <c r="C85" s="96"/>
    </row>
    <row r="86" ht="15">
      <c r="C86" s="96"/>
    </row>
    <row r="87" ht="15">
      <c r="C87" s="96"/>
    </row>
    <row r="88" ht="15">
      <c r="C88" s="96"/>
    </row>
    <row r="89" ht="15">
      <c r="C89" s="96"/>
    </row>
    <row r="90" ht="15">
      <c r="C90" s="96"/>
    </row>
    <row r="91" ht="15">
      <c r="C91" s="96"/>
    </row>
    <row r="92" ht="15">
      <c r="C92" s="96"/>
    </row>
    <row r="93" ht="15">
      <c r="C93" s="96"/>
    </row>
    <row r="94" ht="15">
      <c r="C94" s="96"/>
    </row>
    <row r="95" ht="15">
      <c r="C95" s="96"/>
    </row>
    <row r="96" ht="15">
      <c r="C96" s="96"/>
    </row>
    <row r="97" ht="15">
      <c r="C97" s="96"/>
    </row>
    <row r="98" ht="15">
      <c r="C98" s="96"/>
    </row>
  </sheetData>
  <mergeCells count="1">
    <mergeCell ref="D63:E63"/>
  </mergeCells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D2" sqref="D2:D4"/>
    </sheetView>
  </sheetViews>
  <sheetFormatPr defaultColWidth="9.140625" defaultRowHeight="12.75"/>
  <cols>
    <col min="1" max="1" width="7.8515625" style="1" customWidth="1"/>
    <col min="2" max="2" width="45.28125" style="1" customWidth="1"/>
    <col min="3" max="3" width="5.28125" style="1" customWidth="1"/>
    <col min="4" max="4" width="15.28125" style="1" customWidth="1"/>
    <col min="5" max="5" width="14.7109375" style="1" customWidth="1"/>
    <col min="6" max="16384" width="10.00390625" style="1" customWidth="1"/>
  </cols>
  <sheetData>
    <row r="1" spans="2:4" ht="13.5" customHeight="1">
      <c r="B1" s="2"/>
      <c r="C1" s="3"/>
      <c r="D1" s="4" t="s">
        <v>0</v>
      </c>
    </row>
    <row r="2" spans="1:4" ht="13.5" customHeight="1">
      <c r="A2" s="5"/>
      <c r="B2" s="6"/>
      <c r="C2" s="7"/>
      <c r="D2" s="8" t="s">
        <v>99</v>
      </c>
    </row>
    <row r="3" spans="1:4" ht="13.5" customHeight="1">
      <c r="A3" s="5"/>
      <c r="B3" s="6"/>
      <c r="C3" s="7"/>
      <c r="D3" s="9" t="s">
        <v>1</v>
      </c>
    </row>
    <row r="4" spans="1:4" ht="15" customHeight="1">
      <c r="A4" s="5"/>
      <c r="B4" s="6"/>
      <c r="C4" s="7"/>
      <c r="D4" s="9" t="s">
        <v>100</v>
      </c>
    </row>
    <row r="5" spans="1:4" ht="7.5" customHeight="1">
      <c r="A5" s="5"/>
      <c r="B5" s="6"/>
      <c r="C5" s="7"/>
      <c r="D5" s="9"/>
    </row>
    <row r="6" spans="1:5" s="3" customFormat="1" ht="34.5" customHeight="1">
      <c r="A6" s="10" t="s">
        <v>2</v>
      </c>
      <c r="B6" s="11"/>
      <c r="C6" s="12"/>
      <c r="D6" s="12"/>
      <c r="E6" s="12"/>
    </row>
    <row r="7" spans="1:5" s="3" customFormat="1" ht="10.5" customHeight="1" thickBot="1">
      <c r="A7" s="13"/>
      <c r="B7" s="11"/>
      <c r="C7" s="12"/>
      <c r="D7" s="12"/>
      <c r="E7" s="186" t="s">
        <v>3</v>
      </c>
    </row>
    <row r="8" spans="1:5" s="17" customFormat="1" ht="21.75" customHeight="1">
      <c r="A8" s="14" t="s">
        <v>4</v>
      </c>
      <c r="B8" s="289" t="s">
        <v>5</v>
      </c>
      <c r="C8" s="245" t="s">
        <v>6</v>
      </c>
      <c r="D8" s="194" t="s">
        <v>7</v>
      </c>
      <c r="E8" s="16"/>
    </row>
    <row r="9" spans="1:5" s="17" customFormat="1" ht="11.25" customHeight="1">
      <c r="A9" s="18" t="s">
        <v>8</v>
      </c>
      <c r="B9" s="290"/>
      <c r="C9" s="246" t="s">
        <v>9</v>
      </c>
      <c r="D9" s="149" t="s">
        <v>10</v>
      </c>
      <c r="E9" s="19" t="s">
        <v>11</v>
      </c>
    </row>
    <row r="10" spans="1:5" s="24" customFormat="1" ht="11.25" customHeight="1" thickBot="1">
      <c r="A10" s="20">
        <v>1</v>
      </c>
      <c r="B10" s="21">
        <v>2</v>
      </c>
      <c r="C10" s="22">
        <v>3</v>
      </c>
      <c r="D10" s="193">
        <v>4</v>
      </c>
      <c r="E10" s="23">
        <v>5</v>
      </c>
    </row>
    <row r="11" spans="1:5" s="29" customFormat="1" ht="22.5" customHeight="1" thickBot="1" thickTop="1">
      <c r="A11" s="25">
        <v>801</v>
      </c>
      <c r="B11" s="156" t="s">
        <v>14</v>
      </c>
      <c r="C11" s="166" t="s">
        <v>15</v>
      </c>
      <c r="D11" s="195">
        <f>D12</f>
        <v>259460</v>
      </c>
      <c r="E11" s="28">
        <f>E12</f>
        <v>259930</v>
      </c>
    </row>
    <row r="12" spans="1:5" s="33" customFormat="1" ht="15" customHeight="1" thickTop="1">
      <c r="A12" s="30">
        <v>80195</v>
      </c>
      <c r="B12" s="162" t="s">
        <v>17</v>
      </c>
      <c r="C12" s="167"/>
      <c r="D12" s="196">
        <f>D17</f>
        <v>259460</v>
      </c>
      <c r="E12" s="32">
        <f>E13+E15+E17</f>
        <v>259930</v>
      </c>
    </row>
    <row r="13" spans="1:5" s="240" customFormat="1" ht="31.5" customHeight="1">
      <c r="A13" s="241"/>
      <c r="B13" s="242" t="s">
        <v>64</v>
      </c>
      <c r="C13" s="178"/>
      <c r="D13" s="243"/>
      <c r="E13" s="244">
        <f>SUM(E14)</f>
        <v>400</v>
      </c>
    </row>
    <row r="14" spans="1:5" s="33" customFormat="1" ht="30.75" customHeight="1">
      <c r="A14" s="238" t="s">
        <v>62</v>
      </c>
      <c r="B14" s="239" t="s">
        <v>63</v>
      </c>
      <c r="C14" s="231"/>
      <c r="D14" s="197"/>
      <c r="E14" s="34">
        <v>400</v>
      </c>
    </row>
    <row r="15" spans="1:5" s="33" customFormat="1" ht="28.5" customHeight="1">
      <c r="A15" s="241"/>
      <c r="B15" s="242" t="s">
        <v>65</v>
      </c>
      <c r="C15" s="140"/>
      <c r="D15" s="146"/>
      <c r="E15" s="244">
        <f>SUM(E16)</f>
        <v>70</v>
      </c>
    </row>
    <row r="16" spans="1:5" s="33" customFormat="1" ht="33.75" customHeight="1">
      <c r="A16" s="238" t="s">
        <v>62</v>
      </c>
      <c r="B16" s="239" t="s">
        <v>63</v>
      </c>
      <c r="C16" s="140"/>
      <c r="D16" s="146"/>
      <c r="E16" s="37">
        <v>70</v>
      </c>
    </row>
    <row r="17" spans="1:5" s="33" customFormat="1" ht="43.5" customHeight="1">
      <c r="A17" s="238"/>
      <c r="B17" s="237" t="s">
        <v>82</v>
      </c>
      <c r="C17" s="140"/>
      <c r="D17" s="243">
        <f>SUM(D18:D24)</f>
        <v>259460</v>
      </c>
      <c r="E17" s="244">
        <f>SUM(E18:E24)</f>
        <v>259460</v>
      </c>
    </row>
    <row r="18" spans="1:5" s="33" customFormat="1" ht="15.75" customHeight="1">
      <c r="A18" s="238" t="s">
        <v>71</v>
      </c>
      <c r="B18" s="239" t="s">
        <v>78</v>
      </c>
      <c r="C18" s="140"/>
      <c r="D18" s="146"/>
      <c r="E18" s="37">
        <v>245000</v>
      </c>
    </row>
    <row r="19" spans="1:5" s="33" customFormat="1" ht="15.75" customHeight="1">
      <c r="A19" s="238" t="s">
        <v>72</v>
      </c>
      <c r="B19" s="239" t="s">
        <v>18</v>
      </c>
      <c r="C19" s="140"/>
      <c r="D19" s="146"/>
      <c r="E19" s="37">
        <v>1272</v>
      </c>
    </row>
    <row r="20" spans="1:5" s="33" customFormat="1" ht="17.25" customHeight="1">
      <c r="A20" s="238" t="s">
        <v>73</v>
      </c>
      <c r="B20" s="239" t="s">
        <v>79</v>
      </c>
      <c r="C20" s="140"/>
      <c r="D20" s="146"/>
      <c r="E20" s="37">
        <v>3000</v>
      </c>
    </row>
    <row r="21" spans="1:5" s="33" customFormat="1" ht="16.5" customHeight="1">
      <c r="A21" s="238" t="s">
        <v>74</v>
      </c>
      <c r="B21" s="239" t="s">
        <v>13</v>
      </c>
      <c r="C21" s="140"/>
      <c r="D21" s="146">
        <v>256460</v>
      </c>
      <c r="E21" s="37"/>
    </row>
    <row r="22" spans="1:5" s="33" customFormat="1" ht="16.5" customHeight="1">
      <c r="A22" s="238" t="s">
        <v>75</v>
      </c>
      <c r="B22" s="239" t="s">
        <v>80</v>
      </c>
      <c r="C22" s="140"/>
      <c r="D22" s="146">
        <v>3000</v>
      </c>
      <c r="E22" s="37"/>
    </row>
    <row r="23" spans="1:5" s="33" customFormat="1" ht="16.5" customHeight="1">
      <c r="A23" s="238" t="s">
        <v>76</v>
      </c>
      <c r="B23" s="239" t="s">
        <v>81</v>
      </c>
      <c r="C23" s="140"/>
      <c r="D23" s="146"/>
      <c r="E23" s="37">
        <v>9988</v>
      </c>
    </row>
    <row r="24" spans="1:5" s="33" customFormat="1" ht="16.5" customHeight="1" thickBot="1">
      <c r="A24" s="238" t="s">
        <v>77</v>
      </c>
      <c r="B24" s="239" t="s">
        <v>19</v>
      </c>
      <c r="C24" s="140"/>
      <c r="D24" s="146"/>
      <c r="E24" s="37">
        <v>200</v>
      </c>
    </row>
    <row r="25" spans="1:5" s="33" customFormat="1" ht="30.75" customHeight="1" thickBot="1" thickTop="1">
      <c r="A25" s="86">
        <v>900</v>
      </c>
      <c r="B25" s="164" t="s">
        <v>31</v>
      </c>
      <c r="C25" s="168" t="s">
        <v>25</v>
      </c>
      <c r="D25" s="195">
        <f>D26+D29</f>
        <v>26950</v>
      </c>
      <c r="E25" s="28">
        <f>E26+E29</f>
        <v>20950</v>
      </c>
    </row>
    <row r="26" spans="1:5" s="33" customFormat="1" ht="18.75" customHeight="1" thickTop="1">
      <c r="A26" s="87" t="s">
        <v>40</v>
      </c>
      <c r="B26" s="165" t="s">
        <v>39</v>
      </c>
      <c r="C26" s="167"/>
      <c r="D26" s="196">
        <f>SUM(D27:D28)</f>
        <v>20000</v>
      </c>
      <c r="E26" s="76">
        <f>SUM(E27:E28)</f>
        <v>20000</v>
      </c>
    </row>
    <row r="27" spans="1:5" s="33" customFormat="1" ht="12.75" customHeight="1">
      <c r="A27" s="126">
        <v>4300</v>
      </c>
      <c r="B27" s="176" t="s">
        <v>13</v>
      </c>
      <c r="C27" s="140"/>
      <c r="D27" s="146">
        <v>20000</v>
      </c>
      <c r="E27" s="68"/>
    </row>
    <row r="28" spans="1:5" s="33" customFormat="1" ht="33" customHeight="1">
      <c r="A28" s="185">
        <v>4390</v>
      </c>
      <c r="B28" s="230" t="s">
        <v>38</v>
      </c>
      <c r="C28" s="140"/>
      <c r="D28" s="146"/>
      <c r="E28" s="68">
        <v>20000</v>
      </c>
    </row>
    <row r="29" spans="1:5" s="33" customFormat="1" ht="16.5" customHeight="1">
      <c r="A29" s="87" t="s">
        <v>44</v>
      </c>
      <c r="B29" s="165" t="s">
        <v>45</v>
      </c>
      <c r="C29" s="167"/>
      <c r="D29" s="196">
        <f>SUM(D30:D32)</f>
        <v>6950</v>
      </c>
      <c r="E29" s="76">
        <f>SUM(E30:E32)</f>
        <v>950</v>
      </c>
    </row>
    <row r="30" spans="1:5" s="33" customFormat="1" ht="17.25" customHeight="1">
      <c r="A30" s="126">
        <v>4300</v>
      </c>
      <c r="B30" s="176" t="s">
        <v>35</v>
      </c>
      <c r="C30" s="140"/>
      <c r="D30" s="146">
        <v>950</v>
      </c>
      <c r="E30" s="68"/>
    </row>
    <row r="31" spans="1:5" s="33" customFormat="1" ht="33" customHeight="1">
      <c r="A31" s="228">
        <v>4600</v>
      </c>
      <c r="B31" s="229" t="s">
        <v>47</v>
      </c>
      <c r="C31" s="140"/>
      <c r="D31" s="146"/>
      <c r="E31" s="68">
        <v>950</v>
      </c>
    </row>
    <row r="32" spans="1:5" s="33" customFormat="1" ht="22.5" customHeight="1" thickBot="1">
      <c r="A32" s="185">
        <v>6050</v>
      </c>
      <c r="B32" s="230" t="s">
        <v>16</v>
      </c>
      <c r="C32" s="140"/>
      <c r="D32" s="146">
        <v>6000</v>
      </c>
      <c r="E32" s="68"/>
    </row>
    <row r="33" spans="1:5" s="41" customFormat="1" ht="18.75" customHeight="1" thickBot="1" thickTop="1">
      <c r="A33" s="38"/>
      <c r="B33" s="39" t="s">
        <v>22</v>
      </c>
      <c r="C33" s="247"/>
      <c r="D33" s="198">
        <f>D25+D11</f>
        <v>286410</v>
      </c>
      <c r="E33" s="40">
        <f>E25+E11</f>
        <v>280880</v>
      </c>
    </row>
    <row r="34" spans="1:5" s="54" customFormat="1" ht="21.75" customHeight="1" thickBot="1" thickTop="1">
      <c r="A34" s="42"/>
      <c r="B34" s="43" t="s">
        <v>23</v>
      </c>
      <c r="C34" s="155"/>
      <c r="D34" s="291">
        <f>E33-D33</f>
        <v>-5530</v>
      </c>
      <c r="E34" s="292"/>
    </row>
    <row r="35" spans="1:4" ht="15.75" thickTop="1">
      <c r="A35" s="44"/>
      <c r="C35" s="45"/>
      <c r="D35" s="46"/>
    </row>
    <row r="36" ht="15">
      <c r="C36" s="45"/>
    </row>
    <row r="37" ht="15">
      <c r="C37" s="45"/>
    </row>
    <row r="38" ht="15">
      <c r="C38" s="45"/>
    </row>
    <row r="39" ht="15">
      <c r="C39" s="45"/>
    </row>
    <row r="40" ht="15">
      <c r="C40" s="45"/>
    </row>
    <row r="41" ht="15">
      <c r="C41" s="45"/>
    </row>
    <row r="42" ht="15">
      <c r="C42" s="45"/>
    </row>
    <row r="43" ht="15">
      <c r="C43" s="45"/>
    </row>
    <row r="44" ht="15">
      <c r="C44" s="45"/>
    </row>
    <row r="45" ht="15">
      <c r="C45" s="45"/>
    </row>
    <row r="46" ht="15">
      <c r="C46" s="45"/>
    </row>
    <row r="47" ht="15">
      <c r="C47" s="45"/>
    </row>
    <row r="48" ht="15">
      <c r="C48" s="45"/>
    </row>
    <row r="49" ht="15">
      <c r="C49" s="45"/>
    </row>
    <row r="50" ht="15">
      <c r="C50" s="45"/>
    </row>
    <row r="51" ht="15">
      <c r="C51" s="45"/>
    </row>
    <row r="52" ht="15">
      <c r="C52" s="45"/>
    </row>
    <row r="53" ht="15">
      <c r="C53" s="45"/>
    </row>
    <row r="54" ht="15">
      <c r="C54" s="45"/>
    </row>
    <row r="55" ht="15">
      <c r="C55" s="45"/>
    </row>
    <row r="56" ht="15">
      <c r="C56" s="45"/>
    </row>
    <row r="57" ht="15">
      <c r="C57" s="45"/>
    </row>
    <row r="58" ht="15">
      <c r="C58" s="45"/>
    </row>
    <row r="59" ht="15">
      <c r="C59" s="45"/>
    </row>
    <row r="60" ht="15">
      <c r="C60" s="45"/>
    </row>
    <row r="61" ht="15">
      <c r="C61" s="45"/>
    </row>
  </sheetData>
  <mergeCells count="2">
    <mergeCell ref="B8:B9"/>
    <mergeCell ref="D34:E34"/>
  </mergeCells>
  <printOptions horizontalCentered="1"/>
  <pageMargins left="0" right="0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140625" defaultRowHeight="12.75"/>
  <cols>
    <col min="1" max="1" width="6.8515625" style="122" customWidth="1"/>
    <col min="2" max="2" width="40.8515625" style="122" customWidth="1"/>
    <col min="3" max="3" width="6.00390625" style="123" customWidth="1"/>
    <col min="4" max="4" width="18.28125" style="123" customWidth="1"/>
    <col min="5" max="5" width="17.8515625" style="122" customWidth="1"/>
    <col min="6" max="16384" width="10.00390625" style="122" customWidth="1"/>
  </cols>
  <sheetData>
    <row r="1" spans="3:4" s="99" customFormat="1" ht="13.5" customHeight="1">
      <c r="C1" s="85"/>
      <c r="D1" s="4" t="s">
        <v>32</v>
      </c>
    </row>
    <row r="2" spans="1:4" s="99" customFormat="1" ht="13.5" customHeight="1">
      <c r="A2" s="100"/>
      <c r="B2" s="101"/>
      <c r="C2" s="102"/>
      <c r="D2" s="8" t="s">
        <v>99</v>
      </c>
    </row>
    <row r="3" spans="1:4" s="99" customFormat="1" ht="13.5" customHeight="1">
      <c r="A3" s="100"/>
      <c r="B3" s="101"/>
      <c r="C3" s="102"/>
      <c r="D3" s="9" t="s">
        <v>1</v>
      </c>
    </row>
    <row r="4" spans="1:4" s="99" customFormat="1" ht="13.5" customHeight="1">
      <c r="A4" s="100"/>
      <c r="B4" s="101"/>
      <c r="C4" s="102"/>
      <c r="D4" s="9" t="s">
        <v>100</v>
      </c>
    </row>
    <row r="5" spans="1:5" s="99" customFormat="1" ht="15.75" customHeight="1">
      <c r="A5" s="100"/>
      <c r="B5" s="101"/>
      <c r="C5" s="102"/>
      <c r="D5" s="102"/>
      <c r="E5" s="8"/>
    </row>
    <row r="6" spans="1:5" s="99" customFormat="1" ht="65.25" customHeight="1">
      <c r="A6" s="104" t="s">
        <v>70</v>
      </c>
      <c r="B6" s="105"/>
      <c r="C6" s="106"/>
      <c r="D6" s="106"/>
      <c r="E6" s="108"/>
    </row>
    <row r="7" spans="1:5" s="99" customFormat="1" ht="14.25" customHeight="1" thickBot="1">
      <c r="A7" s="104"/>
      <c r="B7" s="105"/>
      <c r="C7" s="102"/>
      <c r="D7" s="102"/>
      <c r="E7" s="109" t="s">
        <v>3</v>
      </c>
    </row>
    <row r="8" spans="1:5" s="111" customFormat="1" ht="27" customHeight="1">
      <c r="A8" s="57" t="s">
        <v>4</v>
      </c>
      <c r="B8" s="15" t="s">
        <v>5</v>
      </c>
      <c r="C8" s="110" t="s">
        <v>6</v>
      </c>
      <c r="D8" s="191" t="s">
        <v>43</v>
      </c>
      <c r="E8" s="253" t="s">
        <v>7</v>
      </c>
    </row>
    <row r="9" spans="1:5" s="111" customFormat="1" ht="13.5" customHeight="1">
      <c r="A9" s="60" t="s">
        <v>8</v>
      </c>
      <c r="B9" s="112"/>
      <c r="C9" s="113" t="s">
        <v>9</v>
      </c>
      <c r="D9" s="170" t="s">
        <v>11</v>
      </c>
      <c r="E9" s="190" t="s">
        <v>11</v>
      </c>
    </row>
    <row r="10" spans="1:5" s="24" customFormat="1" ht="11.25" customHeight="1" thickBot="1">
      <c r="A10" s="114">
        <v>1</v>
      </c>
      <c r="B10" s="22">
        <v>2</v>
      </c>
      <c r="C10" s="22">
        <v>3</v>
      </c>
      <c r="D10" s="192">
        <v>4</v>
      </c>
      <c r="E10" s="254">
        <v>5</v>
      </c>
    </row>
    <row r="11" spans="1:5" s="80" customFormat="1" ht="30" customHeight="1" thickBot="1" thickTop="1">
      <c r="A11" s="25">
        <v>750</v>
      </c>
      <c r="B11" s="248" t="s">
        <v>12</v>
      </c>
      <c r="C11" s="116" t="s">
        <v>27</v>
      </c>
      <c r="D11" s="151">
        <f>SUM(D12)</f>
        <v>87783</v>
      </c>
      <c r="E11" s="255">
        <f>E12</f>
        <v>87783</v>
      </c>
    </row>
    <row r="12" spans="1:5" s="80" customFormat="1" ht="22.5" customHeight="1" thickTop="1">
      <c r="A12" s="117">
        <v>75056</v>
      </c>
      <c r="B12" s="249" t="s">
        <v>67</v>
      </c>
      <c r="C12" s="118"/>
      <c r="D12" s="152">
        <f>SUM(D13)</f>
        <v>87783</v>
      </c>
      <c r="E12" s="256">
        <f>SUM(E13:E18)</f>
        <v>87783</v>
      </c>
    </row>
    <row r="13" spans="1:5" s="77" customFormat="1" ht="60">
      <c r="A13" s="189">
        <v>2010</v>
      </c>
      <c r="B13" s="250" t="s">
        <v>68</v>
      </c>
      <c r="C13" s="177"/>
      <c r="D13" s="153">
        <v>87783</v>
      </c>
      <c r="E13" s="34"/>
    </row>
    <row r="14" spans="1:5" s="77" customFormat="1" ht="30.75" customHeight="1">
      <c r="A14" s="189">
        <v>3020</v>
      </c>
      <c r="B14" s="250" t="s">
        <v>41</v>
      </c>
      <c r="C14" s="177"/>
      <c r="D14" s="153"/>
      <c r="E14" s="34">
        <v>39200</v>
      </c>
    </row>
    <row r="15" spans="1:5" s="77" customFormat="1" ht="18" customHeight="1">
      <c r="A15" s="189">
        <v>4110</v>
      </c>
      <c r="B15" s="251" t="s">
        <v>20</v>
      </c>
      <c r="C15" s="177"/>
      <c r="D15" s="153"/>
      <c r="E15" s="34">
        <v>11180</v>
      </c>
    </row>
    <row r="16" spans="1:5" s="77" customFormat="1" ht="20.25" customHeight="1">
      <c r="A16" s="189">
        <v>4120</v>
      </c>
      <c r="B16" s="251" t="s">
        <v>30</v>
      </c>
      <c r="C16" s="177"/>
      <c r="D16" s="153"/>
      <c r="E16" s="34">
        <v>1804</v>
      </c>
    </row>
    <row r="17" spans="1:5" s="77" customFormat="1" ht="20.25" customHeight="1">
      <c r="A17" s="189">
        <v>4170</v>
      </c>
      <c r="B17" s="251" t="s">
        <v>21</v>
      </c>
      <c r="C17" s="119"/>
      <c r="D17" s="153"/>
      <c r="E17" s="34">
        <v>34399</v>
      </c>
    </row>
    <row r="18" spans="1:5" s="77" customFormat="1" ht="20.25" customHeight="1" thickBot="1">
      <c r="A18" s="35">
        <v>4210</v>
      </c>
      <c r="B18" s="130" t="s">
        <v>18</v>
      </c>
      <c r="C18" s="119"/>
      <c r="D18" s="153"/>
      <c r="E18" s="34">
        <v>1200</v>
      </c>
    </row>
    <row r="19" spans="1:5" s="41" customFormat="1" ht="24.75" customHeight="1" thickBot="1" thickTop="1">
      <c r="A19" s="38"/>
      <c r="B19" s="39" t="s">
        <v>22</v>
      </c>
      <c r="C19" s="120"/>
      <c r="D19" s="154">
        <f>D11</f>
        <v>87783</v>
      </c>
      <c r="E19" s="121">
        <f>E11</f>
        <v>87783</v>
      </c>
    </row>
    <row r="20" ht="16.5" thickTop="1"/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57421875" style="99" customWidth="1"/>
    <col min="2" max="2" width="40.00390625" style="99" customWidth="1"/>
    <col min="3" max="3" width="6.140625" style="199" customWidth="1"/>
    <col min="4" max="4" width="15.8515625" style="199" customWidth="1"/>
    <col min="5" max="5" width="15.8515625" style="99" customWidth="1"/>
    <col min="6" max="6" width="10.00390625" style="99" customWidth="1"/>
    <col min="7" max="7" width="9.8515625" style="99" customWidth="1"/>
    <col min="8" max="16384" width="10.00390625" style="99" customWidth="1"/>
  </cols>
  <sheetData>
    <row r="1" spans="4:5" ht="15.75">
      <c r="D1" s="4" t="s">
        <v>46</v>
      </c>
      <c r="E1" s="4"/>
    </row>
    <row r="2" spans="1:5" ht="12" customHeight="1">
      <c r="A2" s="100"/>
      <c r="B2" s="101"/>
      <c r="C2" s="103"/>
      <c r="D2" s="8" t="s">
        <v>99</v>
      </c>
      <c r="E2" s="8"/>
    </row>
    <row r="3" spans="1:5" ht="14.25" customHeight="1">
      <c r="A3" s="100"/>
      <c r="B3" s="101"/>
      <c r="C3" s="103"/>
      <c r="D3" s="9" t="s">
        <v>1</v>
      </c>
      <c r="E3" s="9"/>
    </row>
    <row r="4" spans="1:5" ht="15.75" customHeight="1">
      <c r="A4" s="100"/>
      <c r="B4" s="101"/>
      <c r="C4" s="103"/>
      <c r="D4" s="9" t="s">
        <v>100</v>
      </c>
      <c r="E4" s="9"/>
    </row>
    <row r="5" spans="1:5" ht="15.75" customHeight="1">
      <c r="A5" s="100"/>
      <c r="B5" s="101"/>
      <c r="C5" s="103"/>
      <c r="D5" s="9"/>
      <c r="E5" s="9"/>
    </row>
    <row r="6" spans="1:5" ht="60.75" customHeight="1">
      <c r="A6" s="104" t="s">
        <v>69</v>
      </c>
      <c r="B6" s="101"/>
      <c r="C6" s="107"/>
      <c r="D6" s="252"/>
      <c r="E6" s="252"/>
    </row>
    <row r="7" spans="1:5" ht="18" customHeight="1" thickBot="1">
      <c r="A7" s="104"/>
      <c r="B7" s="105"/>
      <c r="C7" s="103"/>
      <c r="D7" s="103"/>
      <c r="E7" s="109" t="s">
        <v>3</v>
      </c>
    </row>
    <row r="8" spans="1:9" s="111" customFormat="1" ht="23.25" customHeight="1">
      <c r="A8" s="200" t="s">
        <v>4</v>
      </c>
      <c r="B8" s="201" t="s">
        <v>5</v>
      </c>
      <c r="C8" s="110" t="s">
        <v>6</v>
      </c>
      <c r="D8" s="202" t="s">
        <v>43</v>
      </c>
      <c r="E8" s="203" t="s">
        <v>7</v>
      </c>
      <c r="I8" s="77"/>
    </row>
    <row r="9" spans="1:5" s="111" customFormat="1" ht="10.5" customHeight="1">
      <c r="A9" s="204" t="s">
        <v>8</v>
      </c>
      <c r="B9" s="205"/>
      <c r="C9" s="206" t="s">
        <v>9</v>
      </c>
      <c r="D9" s="207" t="s">
        <v>11</v>
      </c>
      <c r="E9" s="208" t="s">
        <v>11</v>
      </c>
    </row>
    <row r="10" spans="1:5" s="74" customFormat="1" ht="12" thickBot="1">
      <c r="A10" s="209">
        <v>1</v>
      </c>
      <c r="B10" s="210">
        <v>2</v>
      </c>
      <c r="C10" s="210">
        <v>3</v>
      </c>
      <c r="D10" s="211">
        <v>4</v>
      </c>
      <c r="E10" s="212">
        <v>5</v>
      </c>
    </row>
    <row r="11" spans="1:5" s="77" customFormat="1" ht="39" customHeight="1" thickBot="1" thickTop="1">
      <c r="A11" s="78">
        <v>754</v>
      </c>
      <c r="B11" s="79" t="s">
        <v>33</v>
      </c>
      <c r="C11" s="138" t="s">
        <v>37</v>
      </c>
      <c r="D11" s="213">
        <f>D12</f>
        <v>258000</v>
      </c>
      <c r="E11" s="65">
        <f>E12</f>
        <v>258000</v>
      </c>
    </row>
    <row r="12" spans="1:5" s="77" customFormat="1" ht="36" customHeight="1" thickTop="1">
      <c r="A12" s="117">
        <v>75411</v>
      </c>
      <c r="B12" s="84" t="s">
        <v>34</v>
      </c>
      <c r="C12" s="139"/>
      <c r="D12" s="214">
        <f>D13</f>
        <v>258000</v>
      </c>
      <c r="E12" s="70">
        <f>E14</f>
        <v>258000</v>
      </c>
    </row>
    <row r="13" spans="1:5" s="77" customFormat="1" ht="64.5" customHeight="1">
      <c r="A13" s="126">
        <v>2110</v>
      </c>
      <c r="B13" s="148" t="s">
        <v>42</v>
      </c>
      <c r="C13" s="135"/>
      <c r="D13" s="215">
        <v>258000</v>
      </c>
      <c r="E13" s="73"/>
    </row>
    <row r="14" spans="1:5" s="77" customFormat="1" ht="42" customHeight="1" thickBot="1">
      <c r="A14" s="35">
        <v>4060</v>
      </c>
      <c r="B14" s="183" t="s">
        <v>61</v>
      </c>
      <c r="C14" s="216"/>
      <c r="D14" s="217"/>
      <c r="E14" s="73">
        <v>258000</v>
      </c>
    </row>
    <row r="15" spans="1:5" s="80" customFormat="1" ht="23.25" customHeight="1" thickBot="1" thickTop="1">
      <c r="A15" s="218"/>
      <c r="B15" s="219" t="s">
        <v>22</v>
      </c>
      <c r="C15" s="220"/>
      <c r="D15" s="221">
        <f>D11</f>
        <v>258000</v>
      </c>
      <c r="E15" s="222">
        <f>E11</f>
        <v>258000</v>
      </c>
    </row>
    <row r="16" spans="1:5" s="80" customFormat="1" ht="15.75" thickTop="1">
      <c r="A16" s="223"/>
      <c r="B16" s="223"/>
      <c r="C16" s="224"/>
      <c r="D16" s="224"/>
      <c r="E16" s="225"/>
    </row>
    <row r="17" spans="1:5" s="80" customFormat="1" ht="15">
      <c r="A17" s="223"/>
      <c r="B17" s="223"/>
      <c r="C17" s="224"/>
      <c r="D17" s="224"/>
      <c r="E17" s="223"/>
    </row>
    <row r="18" spans="1:5" s="80" customFormat="1" ht="15">
      <c r="A18" s="223"/>
      <c r="B18" s="223"/>
      <c r="C18" s="224"/>
      <c r="D18" s="224"/>
      <c r="E18" s="223"/>
    </row>
    <row r="19" spans="1:5" s="80" customFormat="1" ht="15">
      <c r="A19" s="223"/>
      <c r="B19" s="223"/>
      <c r="C19" s="224"/>
      <c r="D19" s="224"/>
      <c r="E19" s="223"/>
    </row>
    <row r="20" spans="1:5" s="77" customFormat="1" ht="15">
      <c r="A20" s="223"/>
      <c r="B20" s="223"/>
      <c r="C20" s="224"/>
      <c r="D20" s="224"/>
      <c r="E20" s="223"/>
    </row>
    <row r="21" spans="1:5" s="77" customFormat="1" ht="15.75">
      <c r="A21" s="99"/>
      <c r="B21" s="99"/>
      <c r="C21" s="199"/>
      <c r="D21" s="199"/>
      <c r="E21" s="99"/>
    </row>
    <row r="22" spans="1:5" s="77" customFormat="1" ht="15.75">
      <c r="A22" s="99"/>
      <c r="B22" s="99"/>
      <c r="C22" s="199"/>
      <c r="D22" s="199"/>
      <c r="E22" s="99"/>
    </row>
    <row r="23" spans="1:5" s="226" customFormat="1" ht="15.75">
      <c r="A23" s="99"/>
      <c r="B23" s="99"/>
      <c r="C23" s="199"/>
      <c r="D23" s="199"/>
      <c r="E23" s="99"/>
    </row>
    <row r="24" spans="1:5" s="227" customFormat="1" ht="15.75">
      <c r="A24" s="99"/>
      <c r="B24" s="99"/>
      <c r="C24" s="199"/>
      <c r="D24" s="199"/>
      <c r="E24" s="99"/>
    </row>
    <row r="25" spans="1:5" s="223" customFormat="1" ht="15.75">
      <c r="A25" s="99"/>
      <c r="B25" s="99"/>
      <c r="C25" s="199"/>
      <c r="D25" s="199"/>
      <c r="E25" s="99"/>
    </row>
    <row r="26" spans="1:5" s="223" customFormat="1" ht="15.75">
      <c r="A26" s="99"/>
      <c r="B26" s="99"/>
      <c r="C26" s="199"/>
      <c r="D26" s="199"/>
      <c r="E26" s="99"/>
    </row>
    <row r="27" spans="1:5" s="223" customFormat="1" ht="15.75">
      <c r="A27" s="99"/>
      <c r="B27" s="99"/>
      <c r="C27" s="199"/>
      <c r="D27" s="199"/>
      <c r="E27" s="99"/>
    </row>
    <row r="28" spans="1:5" s="223" customFormat="1" ht="15.75">
      <c r="A28" s="99"/>
      <c r="B28" s="99"/>
      <c r="C28" s="199"/>
      <c r="D28" s="199"/>
      <c r="E28" s="99"/>
    </row>
    <row r="29" spans="1:5" s="223" customFormat="1" ht="15.75">
      <c r="A29" s="99"/>
      <c r="B29" s="99"/>
      <c r="C29" s="199"/>
      <c r="D29" s="199"/>
      <c r="E29" s="99"/>
    </row>
    <row r="30" spans="1:5" s="223" customFormat="1" ht="15.75">
      <c r="A30" s="99"/>
      <c r="B30" s="99"/>
      <c r="C30" s="199"/>
      <c r="D30" s="199"/>
      <c r="E30" s="99"/>
    </row>
    <row r="31" spans="1:5" s="223" customFormat="1" ht="15.75">
      <c r="A31" s="99"/>
      <c r="B31" s="99"/>
      <c r="C31" s="199"/>
      <c r="D31" s="199"/>
      <c r="E31" s="99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J. Chalupa</cp:lastModifiedBy>
  <cp:lastPrinted>2011-03-30T10:32:32Z</cp:lastPrinted>
  <dcterms:created xsi:type="dcterms:W3CDTF">2010-06-18T11:14:47Z</dcterms:created>
  <dcterms:modified xsi:type="dcterms:W3CDTF">2011-04-04T12:46:16Z</dcterms:modified>
  <cp:category/>
  <cp:version/>
  <cp:contentType/>
  <cp:contentStatus/>
</cp:coreProperties>
</file>