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1"/>
  </bookViews>
  <sheets>
    <sheet name="nr 1" sheetId="1" r:id="rId1"/>
    <sheet name="nr 2" sheetId="2" r:id="rId2"/>
  </sheets>
  <definedNames>
    <definedName name="_xlnm.Print_Titles" localSheetId="0">'nr 1'!$8:$10</definedName>
    <definedName name="_xlnm.Print_Titles" localSheetId="1">'nr 2'!$8:$10</definedName>
  </definedNames>
  <calcPr fullCalcOnLoad="1"/>
</workbook>
</file>

<file path=xl/sharedStrings.xml><?xml version="1.0" encoding="utf-8"?>
<sst xmlns="http://schemas.openxmlformats.org/spreadsheetml/2006/main" count="145" uniqueCount="85">
  <si>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</si>
  <si>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</si>
  <si>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</si>
  <si>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</si>
  <si>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</si>
  <si>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</si>
  <si>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</si>
  <si>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</si>
  <si>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</si>
  <si>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</si>
  <si>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</si>
  <si>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</si>
  <si>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</si>
  <si>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OŚWIATA I WYCHOWANIE</t>
  </si>
  <si>
    <t>E</t>
  </si>
  <si>
    <t>Pozostała działalność</t>
  </si>
  <si>
    <t>Zakup materiałów i wyposażenia</t>
  </si>
  <si>
    <t>Składki na ubezpieczenia społeczne</t>
  </si>
  <si>
    <t>OGÓŁEM</t>
  </si>
  <si>
    <t>Załącznik nr 1 do Zarządzenia</t>
  </si>
  <si>
    <t>OA</t>
  </si>
  <si>
    <t>EDUKACYJNA OPIEKA WYCHOWAWCZA</t>
  </si>
  <si>
    <t>KS</t>
  </si>
  <si>
    <t>854</t>
  </si>
  <si>
    <t>GKO</t>
  </si>
  <si>
    <t>Zakup usług remontowych</t>
  </si>
  <si>
    <t>Wynagrodzenia osobowe pracowników</t>
  </si>
  <si>
    <t>RWZ</t>
  </si>
  <si>
    <t>Przeciwdziałanie wykluczeniu cyfrowemu mieszkańców Koszalina</t>
  </si>
  <si>
    <t>KULTURA I OCHRONA DZIEDZICTWA NARODOWEGO</t>
  </si>
  <si>
    <t>Fn</t>
  </si>
  <si>
    <t>RÓŻNE ROZLICZENIA</t>
  </si>
  <si>
    <t>Rezerwy ogólne i celowe</t>
  </si>
  <si>
    <t xml:space="preserve">Urzędy gmin </t>
  </si>
  <si>
    <t>Pomoc materialna dla uczniów</t>
  </si>
  <si>
    <t>ZMIANY  W  PLANIE  WYDATKÓW   NA  ZADANIA  WŁASNE   GMINY  
W  2011  ROKU</t>
  </si>
  <si>
    <t>Różne opłaty i składki</t>
  </si>
  <si>
    <t>Dotacje celowe otrzymane z powiatu na zadania bieżące realizowane na podstawie porozumień (umów) między jednostkami samorządu terytorialnego</t>
  </si>
  <si>
    <t>Dotacje celowe otrzymane z budżetu na finansowanie lub dofinansowanie kosztów realizacji inwestycji i zakupów inwestycyjnych innych jednostek sektora finansów publicznych</t>
  </si>
  <si>
    <t>Biblioteki</t>
  </si>
  <si>
    <t>Licea ogólnokształcące</t>
  </si>
  <si>
    <t>Szkoły zawodowe</t>
  </si>
  <si>
    <t>Dokształcanie i doskonalenie nauczycieli</t>
  </si>
  <si>
    <t>Odpisy na ZFŚS</t>
  </si>
  <si>
    <t>Składki na Fundusz Pracy</t>
  </si>
  <si>
    <t>Zakup pomocy naukowych, dydaktycznych i książek</t>
  </si>
  <si>
    <t>85415</t>
  </si>
  <si>
    <t>3240</t>
  </si>
  <si>
    <t>Stypendia dla uczniów</t>
  </si>
  <si>
    <t>GOSPODARKA KOMUNALNA I OCHRONA ŚRODOWISKA</t>
  </si>
  <si>
    <t>Oczyszczanie miast i wsi</t>
  </si>
  <si>
    <t>Dotacja podmiotowa z budżetu dla samorządowej instytucji kultury</t>
  </si>
  <si>
    <t>Dotacje celowe z budżetu na finansowanie lub dofinansowanie kosztów realizacji inwestycji i zakupów inwestycyjnych innych jednostek sektora finansów publicznych</t>
  </si>
  <si>
    <t>Modernizacja zarządzania w Urzędzie Miejskim w Koszalinie</t>
  </si>
  <si>
    <t>Szkolenia pracowników niebędących członkami korpusu służby cywilnej</t>
  </si>
  <si>
    <t>Rezerwy na inwestycje i zakupy inwestycyjne</t>
  </si>
  <si>
    <t>Szkoły podstawowe</t>
  </si>
  <si>
    <t>INW</t>
  </si>
  <si>
    <r>
      <t xml:space="preserve">Wydatki inwestycyjne jednostek budżetowych - </t>
    </r>
    <r>
      <rPr>
        <i/>
        <sz val="10"/>
        <rFont val="Calibri"/>
        <family val="2"/>
      </rPr>
      <t>Boisko sportowe przy Szkole Podstawowej nr 7, ul. Wojska Polskiego</t>
    </r>
  </si>
  <si>
    <t>926</t>
  </si>
  <si>
    <r>
      <t xml:space="preserve">Wydatki inwestycyjne jednostek budżetowych - </t>
    </r>
    <r>
      <rPr>
        <i/>
        <sz val="10"/>
        <rFont val="Calibri"/>
        <family val="2"/>
      </rPr>
      <t>Rozbudowa Centralnego Ośrodka Taekwondo</t>
    </r>
  </si>
  <si>
    <t>KULTURA FIZYCZNA</t>
  </si>
  <si>
    <t>Obiekty sportowe</t>
  </si>
  <si>
    <t>Dotacja podmiotowa z budżetu dla niepublicznej jednostki systemu oświaty</t>
  </si>
  <si>
    <t>Przeciwdziałanie wykluczeniu cyfrowemu uczniów koszalińskich szkół</t>
  </si>
  <si>
    <t>Dodatkowe wynagrodzenie roczne</t>
  </si>
  <si>
    <r>
      <t xml:space="preserve">Wydatki inwestycyjne jednostek budżetowych </t>
    </r>
    <r>
      <rPr>
        <i/>
        <sz val="11"/>
        <rFont val="Calibri"/>
        <family val="2"/>
      </rPr>
      <t>- Inwestycyjne Inicjatywy Społeczne</t>
    </r>
  </si>
  <si>
    <t>Uzbrojenie terenu pod ogródki działkowe przy ul. Władysława IV - go</t>
  </si>
  <si>
    <t>Ulica Rolna</t>
  </si>
  <si>
    <r>
      <t xml:space="preserve">Wydatki inwestycyjne jednostek budżetowych </t>
    </r>
    <r>
      <rPr>
        <i/>
        <sz val="11"/>
        <rFont val="Calibri"/>
        <family val="2"/>
      </rPr>
      <t>- Dokumentacja pod przyszłe inwestycje</t>
    </r>
  </si>
  <si>
    <t>Zakup usług dostępu do sieci Internet</t>
  </si>
  <si>
    <t>ZMIANY  W  PLANIE  WYDATKÓW  NA  ZADANIA  WŁASNE  POWIATU  
W  2011  ROKU</t>
  </si>
  <si>
    <t>Fundusz Ochrony Środowiska i Gospodarki Wodnej</t>
  </si>
  <si>
    <t xml:space="preserve">Wydatki inwestycyjne jednostek budżetowych </t>
  </si>
  <si>
    <t>Gospodarka ściekowa i ochrona wód</t>
  </si>
  <si>
    <t>Termomodernizacja budynków światowych w Gminie - Miasto Koszalin</t>
  </si>
  <si>
    <t>Uzbrojenie Strefy Zorganizowanej Działalności Inwestycyjno - Przemysłowej w Koszalinie  - Uzbrojenie terenu pod Słupską Specjalną Stefę Ekonomiczną, Podstrefa Koszalin</t>
  </si>
  <si>
    <t>Km</t>
  </si>
  <si>
    <t>Pozostałe odsetki</t>
  </si>
  <si>
    <t>Starostwa powiatowe</t>
  </si>
  <si>
    <t>POZOSTAŁE ZADANIA W ZAKRESIE POLITYKI SPOŁECZNEJ</t>
  </si>
  <si>
    <t>Żłobki</t>
  </si>
  <si>
    <t>Zakup energii</t>
  </si>
  <si>
    <t>Nr 32 / 156 / 11</t>
  </si>
  <si>
    <t xml:space="preserve">z dnia 28 lutego 2011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</si>
</sst>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#,##0\ _z_ł"/>
  </numFmts>
  <fonts count="16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3" fontId="1" fillId="0" borderId="7" xfId="0" applyNumberFormat="1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24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26" xfId="0" applyNumberFormat="1" applyFont="1" applyFill="1" applyBorder="1" applyAlignment="1" applyProtection="1">
      <alignment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164" fontId="1" fillId="0" borderId="12" xfId="18" applyNumberFormat="1" applyFont="1" applyFill="1" applyBorder="1" applyAlignment="1" applyProtection="1">
      <alignment vertical="center" wrapText="1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 horizontal="left" vertical="center" wrapText="1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>
      <alignment horizontal="left" vertical="center" wrapText="1"/>
    </xf>
    <xf numFmtId="164" fontId="3" fillId="0" borderId="31" xfId="18" applyNumberFormat="1" applyFont="1" applyFill="1" applyBorder="1" applyAlignment="1" applyProtection="1">
      <alignment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13" xfId="0" applyNumberFormat="1" applyFont="1" applyBorder="1" applyAlignment="1">
      <alignment horizontal="right" vertical="center"/>
    </xf>
    <xf numFmtId="49" fontId="3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0" xfId="18" applyNumberFormat="1" applyFont="1" applyFill="1" applyBorder="1" applyAlignment="1" applyProtection="1">
      <alignment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Border="1" applyAlignment="1">
      <alignment horizontal="left" vertical="center" wrapText="1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41" xfId="0" applyNumberFormat="1" applyFont="1" applyFill="1" applyBorder="1" applyAlignment="1" applyProtection="1">
      <alignment horizontal="right" vertical="center"/>
      <protection locked="0"/>
    </xf>
    <xf numFmtId="164" fontId="3" fillId="0" borderId="9" xfId="18" applyNumberFormat="1" applyFont="1" applyFill="1" applyBorder="1" applyAlignment="1" applyProtection="1">
      <alignment vertical="center" wrapText="1"/>
      <protection locked="0"/>
    </xf>
    <xf numFmtId="0" fontId="3" fillId="0" borderId="23" xfId="0" applyNumberFormat="1" applyFont="1" applyFill="1" applyBorder="1" applyAlignment="1" applyProtection="1">
      <alignment vertical="center" wrapText="1"/>
      <protection locked="0"/>
    </xf>
    <xf numFmtId="0" fontId="1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20" xfId="0" applyNumberFormat="1" applyFont="1" applyBorder="1" applyAlignment="1">
      <alignment horizontal="left" vertical="center" wrapText="1"/>
    </xf>
    <xf numFmtId="3" fontId="3" fillId="0" borderId="43" xfId="0" applyNumberFormat="1" applyFont="1" applyBorder="1" applyAlignment="1">
      <alignment horizontal="left" vertical="center" wrapText="1"/>
    </xf>
    <xf numFmtId="0" fontId="3" fillId="0" borderId="26" xfId="0" applyNumberFormat="1" applyFont="1" applyFill="1" applyBorder="1" applyAlignment="1" applyProtection="1">
      <alignment horizontal="left" vertical="center"/>
      <protection locked="0"/>
    </xf>
    <xf numFmtId="3" fontId="3" fillId="0" borderId="9" xfId="0" applyNumberFormat="1" applyFont="1" applyBorder="1" applyAlignment="1">
      <alignment horizontal="left" vertical="center" wrapText="1"/>
    </xf>
    <xf numFmtId="3" fontId="3" fillId="0" borderId="44" xfId="0" applyNumberFormat="1" applyFont="1" applyBorder="1" applyAlignment="1">
      <alignment horizontal="left" vertical="center" wrapText="1"/>
    </xf>
    <xf numFmtId="0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164" fontId="3" fillId="0" borderId="23" xfId="18" applyNumberFormat="1" applyFont="1" applyFill="1" applyBorder="1" applyAlignment="1" applyProtection="1">
      <alignment vertical="center" wrapText="1"/>
      <protection locked="0"/>
    </xf>
    <xf numFmtId="3" fontId="1" fillId="0" borderId="39" xfId="0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/>
      <protection locked="0"/>
    </xf>
    <xf numFmtId="164" fontId="3" fillId="0" borderId="20" xfId="18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1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6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18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164" fontId="3" fillId="0" borderId="43" xfId="18" applyNumberFormat="1" applyFont="1" applyFill="1" applyBorder="1" applyAlignment="1" applyProtection="1">
      <alignment horizontal="left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/>
      <protection locked="0"/>
    </xf>
    <xf numFmtId="164" fontId="3" fillId="0" borderId="23" xfId="18" applyNumberFormat="1" applyFont="1" applyFill="1" applyBorder="1" applyAlignment="1" applyProtection="1">
      <alignment horizontal="left" vertical="center" wrapText="1"/>
      <protection locked="0"/>
    </xf>
    <xf numFmtId="49" fontId="3" fillId="0" borderId="29" xfId="0" applyNumberFormat="1" applyFont="1" applyFill="1" applyBorder="1" applyAlignment="1" applyProtection="1">
      <alignment horizontal="centerContinuous" vertical="center"/>
      <protection locked="0"/>
    </xf>
    <xf numFmtId="49" fontId="1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3" xfId="18" applyNumberFormat="1" applyFont="1" applyFill="1" applyBorder="1" applyAlignment="1" applyProtection="1">
      <alignment vertical="center" wrapText="1"/>
      <protection locked="0"/>
    </xf>
    <xf numFmtId="3" fontId="6" fillId="0" borderId="20" xfId="0" applyNumberFormat="1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left" vertical="center" wrapText="1"/>
    </xf>
    <xf numFmtId="0" fontId="2" fillId="0" borderId="48" xfId="0" applyNumberFormat="1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>
      <alignment horizontal="left" vertical="center" wrapText="1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>
      <alignment vertical="center"/>
    </xf>
    <xf numFmtId="3" fontId="1" fillId="0" borderId="50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3" fontId="1" fillId="0" borderId="23" xfId="0" applyNumberFormat="1" applyFont="1" applyBorder="1" applyAlignment="1">
      <alignment horizontal="left" vertical="center" wrapText="1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3" fontId="3" fillId="0" borderId="53" xfId="0" applyNumberFormat="1" applyFont="1" applyBorder="1" applyAlignment="1">
      <alignment horizontal="left" vertical="center" wrapText="1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3" fontId="3" fillId="0" borderId="55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164" fontId="3" fillId="0" borderId="44" xfId="18" applyNumberFormat="1" applyFont="1" applyFill="1" applyBorder="1" applyAlignment="1" applyProtection="1">
      <alignment vertical="center" wrapText="1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5" xfId="0" applyNumberFormat="1" applyFont="1" applyBorder="1" applyAlignment="1">
      <alignment horizontal="left" vertical="center" wrapText="1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164" fontId="13" fillId="0" borderId="12" xfId="18" applyNumberFormat="1" applyFont="1" applyFill="1" applyBorder="1" applyAlignment="1" applyProtection="1">
      <alignment vertical="center" wrapText="1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49" xfId="0" applyNumberFormat="1" applyFont="1" applyFill="1" applyBorder="1" applyAlignment="1" applyProtection="1">
      <alignment vertical="center" wrapText="1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45" xfId="0" applyNumberFormat="1" applyFont="1" applyBorder="1" applyAlignment="1">
      <alignment horizontal="left" vertical="center" wrapText="1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3" fontId="12" fillId="0" borderId="46" xfId="0" applyNumberFormat="1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50" xfId="0" applyNumberFormat="1" applyFont="1" applyFill="1" applyBorder="1" applyAlignment="1" applyProtection="1">
      <alignment horizontal="right" vertical="center"/>
      <protection locked="0"/>
    </xf>
    <xf numFmtId="3" fontId="3" fillId="0" borderId="51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>
      <alignment horizontal="left" vertical="center" wrapText="1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23" xfId="0" applyNumberFormat="1" applyFont="1" applyFill="1" applyBorder="1" applyAlignment="1" applyProtection="1">
      <alignment horizontal="right" vertical="center"/>
      <protection locked="0"/>
    </xf>
    <xf numFmtId="3" fontId="3" fillId="0" borderId="23" xfId="0" applyNumberFormat="1" applyFont="1" applyFill="1" applyBorder="1" applyAlignment="1" applyProtection="1">
      <alignment horizontal="right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23" xfId="0" applyNumberFormat="1" applyFont="1" applyFill="1" applyBorder="1" applyAlignment="1" applyProtection="1">
      <alignment horizontal="right" vertical="center"/>
      <protection locked="0"/>
    </xf>
    <xf numFmtId="3" fontId="3" fillId="0" borderId="53" xfId="0" applyNumberFormat="1" applyFont="1" applyFill="1" applyBorder="1" applyAlignment="1" applyProtection="1">
      <alignment horizontal="right" vertical="center"/>
      <protection locked="0"/>
    </xf>
    <xf numFmtId="3" fontId="3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20" xfId="0" applyNumberFormat="1" applyFont="1" applyBorder="1" applyAlignment="1">
      <alignment vertical="center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Fill="1" applyBorder="1" applyAlignment="1" applyProtection="1">
      <alignment horizontal="left" vertical="center"/>
      <protection locked="0"/>
    </xf>
    <xf numFmtId="0" fontId="1" fillId="0" borderId="46" xfId="0" applyNumberFormat="1" applyFont="1" applyFill="1" applyBorder="1" applyAlignment="1" applyProtection="1">
      <alignment horizontal="left" vertical="center"/>
      <protection locked="0"/>
    </xf>
    <xf numFmtId="0" fontId="1" fillId="0" borderId="56" xfId="0" applyNumberFormat="1" applyFont="1" applyFill="1" applyBorder="1" applyAlignment="1" applyProtection="1">
      <alignment horizontal="center" vertical="center"/>
      <protection locked="0"/>
    </xf>
    <xf numFmtId="3" fontId="1" fillId="0" borderId="57" xfId="0" applyNumberFormat="1" applyFont="1" applyBorder="1" applyAlignment="1">
      <alignment horizontal="left" vertical="center" wrapText="1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58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3" fontId="1" fillId="0" borderId="59" xfId="0" applyNumberFormat="1" applyFont="1" applyFill="1" applyBorder="1" applyAlignment="1" applyProtection="1">
      <alignment horizontal="right" vertical="center"/>
      <protection locked="0"/>
    </xf>
    <xf numFmtId="3" fontId="1" fillId="0" borderId="33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H15" sqref="H15"/>
    </sheetView>
  </sheetViews>
  <sheetFormatPr defaultColWidth="9.140625" defaultRowHeight="12.75"/>
  <cols>
    <col min="1" max="1" width="7.8515625" style="1" customWidth="1"/>
    <col min="2" max="2" width="41.7109375" style="1" customWidth="1"/>
    <col min="3" max="3" width="5.421875" style="27" customWidth="1"/>
    <col min="4" max="4" width="14.28125" style="1" customWidth="1"/>
    <col min="5" max="5" width="14.140625" style="26" customWidth="1"/>
    <col min="6" max="16384" width="10.00390625" style="1" customWidth="1"/>
  </cols>
  <sheetData>
    <row r="1" ht="12.75" customHeight="1">
      <c r="D1" s="3" t="s">
        <v>19</v>
      </c>
    </row>
    <row r="2" spans="1:4" ht="12.75" customHeight="1">
      <c r="A2" s="4"/>
      <c r="B2" s="5"/>
      <c r="C2" s="28"/>
      <c r="D2" s="7" t="s">
        <v>83</v>
      </c>
    </row>
    <row r="3" spans="1:4" ht="12.75" customHeight="1">
      <c r="A3" s="4"/>
      <c r="B3" s="5"/>
      <c r="C3" s="28"/>
      <c r="D3" s="8" t="s">
        <v>1</v>
      </c>
    </row>
    <row r="4" spans="1:4" ht="12.75" customHeight="1">
      <c r="A4" s="4"/>
      <c r="B4" s="5"/>
      <c r="C4" s="28"/>
      <c r="D4" s="8" t="s">
        <v>84</v>
      </c>
    </row>
    <row r="5" spans="1:4" ht="16.5" customHeight="1">
      <c r="A5" s="4"/>
      <c r="B5" s="5"/>
      <c r="C5" s="28"/>
      <c r="D5" s="6"/>
    </row>
    <row r="6" spans="1:5" s="33" customFormat="1" ht="33" customHeight="1">
      <c r="A6" s="9" t="s">
        <v>35</v>
      </c>
      <c r="B6" s="29"/>
      <c r="C6" s="30"/>
      <c r="D6" s="31"/>
      <c r="E6" s="32"/>
    </row>
    <row r="7" spans="1:5" s="2" customFormat="1" ht="18" customHeight="1" thickBot="1">
      <c r="A7" s="11"/>
      <c r="B7" s="10"/>
      <c r="C7" s="34"/>
      <c r="E7" s="73" t="s">
        <v>2</v>
      </c>
    </row>
    <row r="8" spans="1:5" s="14" customFormat="1" ht="22.5" customHeight="1">
      <c r="A8" s="35" t="s">
        <v>3</v>
      </c>
      <c r="B8" s="12" t="s">
        <v>4</v>
      </c>
      <c r="C8" s="124" t="s">
        <v>5</v>
      </c>
      <c r="D8" s="125" t="s">
        <v>6</v>
      </c>
      <c r="E8" s="13"/>
    </row>
    <row r="9" spans="1:5" s="14" customFormat="1" ht="13.5" customHeight="1">
      <c r="A9" s="37" t="s">
        <v>7</v>
      </c>
      <c r="B9" s="38"/>
      <c r="C9" s="126" t="s">
        <v>8</v>
      </c>
      <c r="D9" s="127" t="s">
        <v>9</v>
      </c>
      <c r="E9" s="15" t="s">
        <v>10</v>
      </c>
    </row>
    <row r="10" spans="1:5" s="18" customFormat="1" ht="11.25" customHeight="1" thickBot="1">
      <c r="A10" s="86">
        <v>1</v>
      </c>
      <c r="B10" s="17">
        <v>2</v>
      </c>
      <c r="C10" s="17">
        <v>3</v>
      </c>
      <c r="D10" s="128">
        <v>4</v>
      </c>
      <c r="E10" s="87">
        <v>5</v>
      </c>
    </row>
    <row r="11" spans="1:5" s="2" customFormat="1" ht="21.75" customHeight="1" thickBot="1" thickTop="1">
      <c r="A11" s="44">
        <v>750</v>
      </c>
      <c r="B11" s="88" t="s">
        <v>11</v>
      </c>
      <c r="C11" s="56"/>
      <c r="D11" s="60">
        <f>D12+D26</f>
        <v>483917</v>
      </c>
      <c r="E11" s="39">
        <f>E12+E26</f>
        <v>483917</v>
      </c>
    </row>
    <row r="12" spans="1:5" s="43" customFormat="1" ht="18" customHeight="1" thickTop="1">
      <c r="A12" s="46">
        <v>75023</v>
      </c>
      <c r="B12" s="109" t="s">
        <v>33</v>
      </c>
      <c r="C12" s="59" t="s">
        <v>20</v>
      </c>
      <c r="D12" s="57">
        <f>D13+D23</f>
        <v>459850</v>
      </c>
      <c r="E12" s="47">
        <f>SUM(E14:E14)</f>
        <v>447200</v>
      </c>
    </row>
    <row r="13" spans="1:5" s="43" customFormat="1" ht="28.5" customHeight="1">
      <c r="A13" s="20">
        <v>4040</v>
      </c>
      <c r="B13" s="74" t="s">
        <v>65</v>
      </c>
      <c r="C13" s="162"/>
      <c r="D13" s="58">
        <v>12650</v>
      </c>
      <c r="E13" s="163"/>
    </row>
    <row r="14" spans="1:5" s="43" customFormat="1" ht="25.5">
      <c r="A14" s="20"/>
      <c r="B14" s="85" t="s">
        <v>53</v>
      </c>
      <c r="C14" s="159"/>
      <c r="D14" s="171">
        <f>SUM(D15:D25)</f>
        <v>447200</v>
      </c>
      <c r="E14" s="172">
        <f>SUM(E15:E25)</f>
        <v>447200</v>
      </c>
    </row>
    <row r="15" spans="1:5" s="43" customFormat="1" ht="22.5" customHeight="1">
      <c r="A15" s="20">
        <v>4017</v>
      </c>
      <c r="B15" s="134" t="s">
        <v>26</v>
      </c>
      <c r="C15" s="55"/>
      <c r="D15" s="58"/>
      <c r="E15" s="42">
        <v>63040</v>
      </c>
    </row>
    <row r="16" spans="1:5" s="43" customFormat="1" ht="18.75" customHeight="1">
      <c r="A16" s="20">
        <v>4019</v>
      </c>
      <c r="B16" s="134" t="s">
        <v>26</v>
      </c>
      <c r="C16" s="55"/>
      <c r="D16" s="58"/>
      <c r="E16" s="42">
        <v>2220</v>
      </c>
    </row>
    <row r="17" spans="1:5" s="43" customFormat="1" ht="18.75" customHeight="1">
      <c r="A17" s="20">
        <v>4117</v>
      </c>
      <c r="B17" s="134" t="s">
        <v>17</v>
      </c>
      <c r="C17" s="55"/>
      <c r="D17" s="58"/>
      <c r="E17" s="42">
        <v>9580</v>
      </c>
    </row>
    <row r="18" spans="1:5" s="43" customFormat="1" ht="18.75" customHeight="1">
      <c r="A18" s="20">
        <v>4119</v>
      </c>
      <c r="B18" s="134" t="s">
        <v>17</v>
      </c>
      <c r="C18" s="55"/>
      <c r="D18" s="58"/>
      <c r="E18" s="42">
        <v>340</v>
      </c>
    </row>
    <row r="19" spans="1:5" s="43" customFormat="1" ht="18.75" customHeight="1">
      <c r="A19" s="20">
        <v>4127</v>
      </c>
      <c r="B19" s="134" t="s">
        <v>44</v>
      </c>
      <c r="C19" s="55"/>
      <c r="D19" s="58"/>
      <c r="E19" s="42">
        <v>1550</v>
      </c>
    </row>
    <row r="20" spans="1:5" s="43" customFormat="1" ht="18.75" customHeight="1">
      <c r="A20" s="20">
        <v>4129</v>
      </c>
      <c r="B20" s="134" t="s">
        <v>44</v>
      </c>
      <c r="C20" s="55"/>
      <c r="D20" s="58"/>
      <c r="E20" s="42">
        <v>60</v>
      </c>
    </row>
    <row r="21" spans="1:5" s="43" customFormat="1" ht="18.75" customHeight="1">
      <c r="A21" s="20">
        <v>4307</v>
      </c>
      <c r="B21" s="74" t="s">
        <v>12</v>
      </c>
      <c r="C21" s="55"/>
      <c r="D21" s="58"/>
      <c r="E21" s="42">
        <v>66960</v>
      </c>
    </row>
    <row r="22" spans="1:5" s="43" customFormat="1" ht="18.75" customHeight="1">
      <c r="A22" s="20">
        <v>4309</v>
      </c>
      <c r="B22" s="74" t="s">
        <v>12</v>
      </c>
      <c r="C22" s="55"/>
      <c r="D22" s="58"/>
      <c r="E22" s="42">
        <v>2360</v>
      </c>
    </row>
    <row r="23" spans="1:5" s="43" customFormat="1" ht="33" customHeight="1">
      <c r="A23" s="20">
        <v>4700</v>
      </c>
      <c r="B23" s="134" t="s">
        <v>54</v>
      </c>
      <c r="C23" s="55"/>
      <c r="D23" s="58">
        <v>447200</v>
      </c>
      <c r="E23" s="42"/>
    </row>
    <row r="24" spans="1:5" s="43" customFormat="1" ht="30.75" customHeight="1">
      <c r="A24" s="20">
        <v>4707</v>
      </c>
      <c r="B24" s="134" t="s">
        <v>54</v>
      </c>
      <c r="C24" s="55"/>
      <c r="D24" s="58"/>
      <c r="E24" s="42">
        <v>242960</v>
      </c>
    </row>
    <row r="25" spans="1:5" s="43" customFormat="1" ht="35.25" customHeight="1">
      <c r="A25" s="20">
        <v>4709</v>
      </c>
      <c r="B25" s="134" t="s">
        <v>54</v>
      </c>
      <c r="C25" s="55"/>
      <c r="D25" s="58"/>
      <c r="E25" s="42">
        <v>58130</v>
      </c>
    </row>
    <row r="26" spans="1:5" s="2" customFormat="1" ht="18" customHeight="1">
      <c r="A26" s="46">
        <v>75095</v>
      </c>
      <c r="B26" s="62" t="s">
        <v>15</v>
      </c>
      <c r="C26" s="59" t="s">
        <v>27</v>
      </c>
      <c r="D26" s="57">
        <f>D27+D32</f>
        <v>24067</v>
      </c>
      <c r="E26" s="47">
        <f>E27+E32</f>
        <v>36717</v>
      </c>
    </row>
    <row r="27" spans="1:5" s="105" customFormat="1" ht="30" customHeight="1">
      <c r="A27" s="104"/>
      <c r="B27" s="85" t="s">
        <v>64</v>
      </c>
      <c r="C27" s="64"/>
      <c r="D27" s="68">
        <f>SUM(D28:D29)</f>
        <v>5245</v>
      </c>
      <c r="E27" s="53">
        <f>SUM(E28:E31)</f>
        <v>5245</v>
      </c>
    </row>
    <row r="28" spans="1:5" s="43" customFormat="1" ht="21" customHeight="1">
      <c r="A28" s="20">
        <v>4017</v>
      </c>
      <c r="B28" s="134" t="s">
        <v>26</v>
      </c>
      <c r="C28" s="63"/>
      <c r="D28" s="58">
        <v>3789</v>
      </c>
      <c r="E28" s="42"/>
    </row>
    <row r="29" spans="1:5" s="43" customFormat="1" ht="18" customHeight="1">
      <c r="A29" s="20">
        <v>4019</v>
      </c>
      <c r="B29" s="134" t="s">
        <v>26</v>
      </c>
      <c r="C29" s="63"/>
      <c r="D29" s="58">
        <v>1456</v>
      </c>
      <c r="E29" s="42"/>
    </row>
    <row r="30" spans="1:5" s="43" customFormat="1" ht="18" customHeight="1">
      <c r="A30" s="20">
        <v>4047</v>
      </c>
      <c r="B30" s="74" t="s">
        <v>65</v>
      </c>
      <c r="C30" s="63"/>
      <c r="D30" s="58"/>
      <c r="E30" s="42">
        <v>3789</v>
      </c>
    </row>
    <row r="31" spans="1:5" s="43" customFormat="1" ht="18.75" customHeight="1">
      <c r="A31" s="20">
        <v>4049</v>
      </c>
      <c r="B31" s="74" t="s">
        <v>65</v>
      </c>
      <c r="C31" s="63"/>
      <c r="D31" s="58"/>
      <c r="E31" s="42">
        <v>1456</v>
      </c>
    </row>
    <row r="32" spans="1:5" s="43" customFormat="1" ht="30" customHeight="1">
      <c r="A32" s="20"/>
      <c r="B32" s="85" t="s">
        <v>28</v>
      </c>
      <c r="C32" s="63"/>
      <c r="D32" s="68">
        <f>SUM(D33:D44)</f>
        <v>18822</v>
      </c>
      <c r="E32" s="53">
        <f>SUM(E33:E44)</f>
        <v>31472</v>
      </c>
    </row>
    <row r="33" spans="1:5" s="43" customFormat="1" ht="18" customHeight="1">
      <c r="A33" s="20">
        <v>4017</v>
      </c>
      <c r="B33" s="134" t="s">
        <v>26</v>
      </c>
      <c r="C33" s="63"/>
      <c r="D33" s="58">
        <v>1150</v>
      </c>
      <c r="E33" s="42"/>
    </row>
    <row r="34" spans="1:5" s="43" customFormat="1" ht="19.5" customHeight="1">
      <c r="A34" s="20">
        <v>4019</v>
      </c>
      <c r="B34" s="134" t="s">
        <v>26</v>
      </c>
      <c r="C34" s="63"/>
      <c r="D34" s="58">
        <v>442</v>
      </c>
      <c r="E34" s="42"/>
    </row>
    <row r="35" spans="1:5" s="43" customFormat="1" ht="19.5" customHeight="1">
      <c r="A35" s="20">
        <v>4047</v>
      </c>
      <c r="B35" s="74" t="s">
        <v>65</v>
      </c>
      <c r="C35" s="63"/>
      <c r="D35" s="58"/>
      <c r="E35" s="42">
        <v>1150</v>
      </c>
    </row>
    <row r="36" spans="1:5" s="43" customFormat="1" ht="19.5" customHeight="1">
      <c r="A36" s="204">
        <v>4049</v>
      </c>
      <c r="B36" s="205" t="s">
        <v>65</v>
      </c>
      <c r="C36" s="206"/>
      <c r="D36" s="149"/>
      <c r="E36" s="150">
        <v>442</v>
      </c>
    </row>
    <row r="37" spans="1:5" s="43" customFormat="1" ht="18" customHeight="1">
      <c r="A37" s="207">
        <v>4217</v>
      </c>
      <c r="B37" s="208" t="s">
        <v>16</v>
      </c>
      <c r="C37" s="209"/>
      <c r="D37" s="210"/>
      <c r="E37" s="211">
        <v>21589</v>
      </c>
    </row>
    <row r="38" spans="1:5" s="43" customFormat="1" ht="21" customHeight="1">
      <c r="A38" s="20">
        <v>4219</v>
      </c>
      <c r="B38" s="106" t="s">
        <v>16</v>
      </c>
      <c r="C38" s="63"/>
      <c r="D38" s="58"/>
      <c r="E38" s="42">
        <v>8291</v>
      </c>
    </row>
    <row r="39" spans="1:5" s="43" customFormat="1" ht="17.25" customHeight="1">
      <c r="A39" s="20">
        <v>4307</v>
      </c>
      <c r="B39" s="74" t="s">
        <v>12</v>
      </c>
      <c r="C39" s="63"/>
      <c r="D39" s="58">
        <v>3603</v>
      </c>
      <c r="E39" s="42"/>
    </row>
    <row r="40" spans="1:5" s="43" customFormat="1" ht="18.75" customHeight="1">
      <c r="A40" s="20">
        <v>4309</v>
      </c>
      <c r="B40" s="74" t="s">
        <v>12</v>
      </c>
      <c r="C40" s="63"/>
      <c r="D40" s="58">
        <v>1384</v>
      </c>
      <c r="E40" s="42"/>
    </row>
    <row r="41" spans="1:5" s="43" customFormat="1" ht="20.25" customHeight="1">
      <c r="A41" s="20">
        <v>4357</v>
      </c>
      <c r="B41" s="74" t="s">
        <v>70</v>
      </c>
      <c r="C41" s="63"/>
      <c r="D41" s="58">
        <v>8412</v>
      </c>
      <c r="E41" s="42"/>
    </row>
    <row r="42" spans="1:5" s="43" customFormat="1" ht="21" customHeight="1">
      <c r="A42" s="20">
        <v>4359</v>
      </c>
      <c r="B42" s="74" t="s">
        <v>70</v>
      </c>
      <c r="C42" s="63"/>
      <c r="D42" s="58">
        <v>3231</v>
      </c>
      <c r="E42" s="42"/>
    </row>
    <row r="43" spans="1:5" s="43" customFormat="1" ht="19.5" customHeight="1">
      <c r="A43" s="20">
        <v>4437</v>
      </c>
      <c r="B43" s="106" t="s">
        <v>36</v>
      </c>
      <c r="C43" s="63"/>
      <c r="D43" s="58">
        <v>434</v>
      </c>
      <c r="E43" s="42"/>
    </row>
    <row r="44" spans="1:5" s="43" customFormat="1" ht="18.75" customHeight="1" thickBot="1">
      <c r="A44" s="20">
        <v>4439</v>
      </c>
      <c r="B44" s="106" t="s">
        <v>36</v>
      </c>
      <c r="C44" s="63"/>
      <c r="D44" s="58">
        <v>166</v>
      </c>
      <c r="E44" s="42"/>
    </row>
    <row r="45" spans="1:5" s="43" customFormat="1" ht="22.5" customHeight="1" thickBot="1" thickTop="1">
      <c r="A45" s="44">
        <v>758</v>
      </c>
      <c r="B45" s="110" t="s">
        <v>31</v>
      </c>
      <c r="C45" s="56" t="s">
        <v>30</v>
      </c>
      <c r="D45" s="60">
        <f>D46</f>
        <v>52679</v>
      </c>
      <c r="E45" s="39"/>
    </row>
    <row r="46" spans="1:5" s="43" customFormat="1" ht="17.25" customHeight="1" thickTop="1">
      <c r="A46" s="40">
        <v>75818</v>
      </c>
      <c r="B46" s="111" t="s">
        <v>32</v>
      </c>
      <c r="C46" s="112"/>
      <c r="D46" s="61">
        <f>D47</f>
        <v>52679</v>
      </c>
      <c r="E46" s="41"/>
    </row>
    <row r="47" spans="1:5" s="43" customFormat="1" ht="23.25" customHeight="1" thickBot="1">
      <c r="A47" s="20">
        <v>6800</v>
      </c>
      <c r="B47" s="74" t="s">
        <v>55</v>
      </c>
      <c r="C47" s="65"/>
      <c r="D47" s="58">
        <v>52679</v>
      </c>
      <c r="E47" s="42"/>
    </row>
    <row r="48" spans="1:6" s="19" customFormat="1" ht="21" customHeight="1" thickBot="1" thickTop="1">
      <c r="A48" s="44">
        <v>801</v>
      </c>
      <c r="B48" s="101" t="s">
        <v>13</v>
      </c>
      <c r="C48" s="56" t="s">
        <v>57</v>
      </c>
      <c r="D48" s="60"/>
      <c r="E48" s="39">
        <f>E49</f>
        <v>20105</v>
      </c>
      <c r="F48" s="54"/>
    </row>
    <row r="49" spans="1:6" s="19" customFormat="1" ht="17.25" customHeight="1" thickTop="1">
      <c r="A49" s="40">
        <v>80101</v>
      </c>
      <c r="B49" s="160" t="s">
        <v>56</v>
      </c>
      <c r="C49" s="161"/>
      <c r="D49" s="61"/>
      <c r="E49" s="41">
        <f>E50</f>
        <v>20105</v>
      </c>
      <c r="F49" s="54"/>
    </row>
    <row r="50" spans="1:6" s="43" customFormat="1" ht="48" customHeight="1" thickBot="1">
      <c r="A50" s="20">
        <v>6050</v>
      </c>
      <c r="B50" s="74" t="s">
        <v>58</v>
      </c>
      <c r="C50" s="55"/>
      <c r="D50" s="58"/>
      <c r="E50" s="42">
        <v>20105</v>
      </c>
      <c r="F50" s="52"/>
    </row>
    <row r="51" spans="1:6" s="43" customFormat="1" ht="30" customHeight="1" thickBot="1" thickTop="1">
      <c r="A51" s="44">
        <v>853</v>
      </c>
      <c r="B51" s="110" t="s">
        <v>80</v>
      </c>
      <c r="C51" s="56" t="s">
        <v>22</v>
      </c>
      <c r="D51" s="60">
        <f>D52</f>
        <v>3000</v>
      </c>
      <c r="E51" s="39">
        <f>E52</f>
        <v>3000</v>
      </c>
      <c r="F51" s="52"/>
    </row>
    <row r="52" spans="1:6" s="43" customFormat="1" ht="21.75" customHeight="1" thickTop="1">
      <c r="A52" s="40">
        <v>85305</v>
      </c>
      <c r="B52" s="111" t="s">
        <v>81</v>
      </c>
      <c r="C52" s="161"/>
      <c r="D52" s="61">
        <f>D53</f>
        <v>3000</v>
      </c>
      <c r="E52" s="41">
        <f>E54</f>
        <v>3000</v>
      </c>
      <c r="F52" s="52"/>
    </row>
    <row r="53" spans="1:6" s="43" customFormat="1" ht="16.5" customHeight="1">
      <c r="A53" s="20">
        <v>4260</v>
      </c>
      <c r="B53" s="74" t="s">
        <v>82</v>
      </c>
      <c r="C53" s="55"/>
      <c r="D53" s="58">
        <v>3000</v>
      </c>
      <c r="E53" s="42"/>
      <c r="F53" s="52"/>
    </row>
    <row r="54" spans="1:6" s="43" customFormat="1" ht="20.25" customHeight="1" thickBot="1">
      <c r="A54" s="20">
        <v>4270</v>
      </c>
      <c r="B54" s="74" t="s">
        <v>25</v>
      </c>
      <c r="C54" s="55"/>
      <c r="D54" s="58"/>
      <c r="E54" s="42">
        <v>3000</v>
      </c>
      <c r="F54" s="52"/>
    </row>
    <row r="55" spans="1:5" s="43" customFormat="1" ht="33" customHeight="1" thickBot="1" thickTop="1">
      <c r="A55" s="44">
        <v>900</v>
      </c>
      <c r="B55" s="107" t="s">
        <v>49</v>
      </c>
      <c r="C55" s="56" t="s">
        <v>57</v>
      </c>
      <c r="D55" s="60">
        <f>D56+D61+D66</f>
        <v>7401045</v>
      </c>
      <c r="E55" s="39">
        <f>E56+E61+E66</f>
        <v>7401045</v>
      </c>
    </row>
    <row r="56" spans="1:5" s="43" customFormat="1" ht="23.25" customHeight="1" thickTop="1">
      <c r="A56" s="72">
        <v>90001</v>
      </c>
      <c r="B56" s="173" t="s">
        <v>74</v>
      </c>
      <c r="C56" s="161"/>
      <c r="D56" s="61">
        <f>D58</f>
        <v>7047045</v>
      </c>
      <c r="E56" s="41">
        <f>SUM(E58:E60)</f>
        <v>7047045</v>
      </c>
    </row>
    <row r="57" spans="1:5" s="105" customFormat="1" ht="51.75" customHeight="1">
      <c r="A57" s="174"/>
      <c r="B57" s="175" t="s">
        <v>76</v>
      </c>
      <c r="C57" s="64"/>
      <c r="D57" s="68"/>
      <c r="E57" s="53"/>
    </row>
    <row r="58" spans="1:5" s="43" customFormat="1" ht="19.5" customHeight="1">
      <c r="A58" s="71">
        <v>6050</v>
      </c>
      <c r="B58" s="76" t="s">
        <v>73</v>
      </c>
      <c r="C58" s="55"/>
      <c r="D58" s="58">
        <v>7047045</v>
      </c>
      <c r="E58" s="42">
        <v>360935</v>
      </c>
    </row>
    <row r="59" spans="1:5" s="43" customFormat="1" ht="18" customHeight="1">
      <c r="A59" s="71">
        <v>6057</v>
      </c>
      <c r="B59" s="76" t="s">
        <v>73</v>
      </c>
      <c r="C59" s="55"/>
      <c r="D59" s="58"/>
      <c r="E59" s="42">
        <v>3088236</v>
      </c>
    </row>
    <row r="60" spans="1:5" s="43" customFormat="1" ht="19.5" customHeight="1">
      <c r="A60" s="181">
        <v>6059</v>
      </c>
      <c r="B60" s="76" t="s">
        <v>73</v>
      </c>
      <c r="C60" s="98"/>
      <c r="D60" s="149"/>
      <c r="E60" s="150">
        <v>3597874</v>
      </c>
    </row>
    <row r="61" spans="1:5" s="43" customFormat="1" ht="30.75" customHeight="1">
      <c r="A61" s="177">
        <v>90011</v>
      </c>
      <c r="B61" s="182" t="s">
        <v>72</v>
      </c>
      <c r="C61" s="178"/>
      <c r="D61" s="179">
        <f>SUM(D63:D65)</f>
        <v>319000</v>
      </c>
      <c r="E61" s="180">
        <f>SUM(E63:E65)</f>
        <v>319000</v>
      </c>
    </row>
    <row r="62" spans="1:5" s="176" customFormat="1" ht="30.75" customHeight="1">
      <c r="A62" s="174"/>
      <c r="B62" s="175" t="s">
        <v>75</v>
      </c>
      <c r="C62" s="64"/>
      <c r="D62" s="68"/>
      <c r="E62" s="53"/>
    </row>
    <row r="63" spans="1:5" s="43" customFormat="1" ht="18" customHeight="1">
      <c r="A63" s="71">
        <v>6050</v>
      </c>
      <c r="B63" s="76" t="s">
        <v>73</v>
      </c>
      <c r="C63" s="55"/>
      <c r="D63" s="58">
        <v>319000</v>
      </c>
      <c r="E63" s="42">
        <v>106000</v>
      </c>
    </row>
    <row r="64" spans="1:5" s="43" customFormat="1" ht="18" customHeight="1">
      <c r="A64" s="71">
        <v>6057</v>
      </c>
      <c r="B64" s="76" t="s">
        <v>73</v>
      </c>
      <c r="C64" s="55"/>
      <c r="D64" s="58"/>
      <c r="E64" s="42">
        <v>104000</v>
      </c>
    </row>
    <row r="65" spans="1:5" s="43" customFormat="1" ht="20.25" customHeight="1">
      <c r="A65" s="71">
        <v>6059</v>
      </c>
      <c r="B65" s="76" t="s">
        <v>73</v>
      </c>
      <c r="C65" s="55"/>
      <c r="D65" s="58"/>
      <c r="E65" s="42">
        <v>109000</v>
      </c>
    </row>
    <row r="66" spans="1:5" s="43" customFormat="1" ht="18.75" customHeight="1">
      <c r="A66" s="75">
        <v>90095</v>
      </c>
      <c r="B66" s="77" t="s">
        <v>15</v>
      </c>
      <c r="C66" s="59"/>
      <c r="D66" s="57">
        <f>D67+D70</f>
        <v>35000</v>
      </c>
      <c r="E66" s="47">
        <f>E67+E70</f>
        <v>35000</v>
      </c>
    </row>
    <row r="67" spans="1:5" s="43" customFormat="1" ht="33" customHeight="1">
      <c r="A67" s="71">
        <v>6050</v>
      </c>
      <c r="B67" s="164" t="s">
        <v>66</v>
      </c>
      <c r="C67" s="55"/>
      <c r="D67" s="58">
        <f>SUM(D68:D69)</f>
        <v>17500</v>
      </c>
      <c r="E67" s="42">
        <f>SUM(E68:E69)</f>
        <v>17500</v>
      </c>
    </row>
    <row r="68" spans="1:5" s="43" customFormat="1" ht="28.5" customHeight="1">
      <c r="A68" s="165"/>
      <c r="B68" s="166" t="s">
        <v>67</v>
      </c>
      <c r="C68" s="167"/>
      <c r="D68" s="168">
        <v>17500</v>
      </c>
      <c r="E68" s="169"/>
    </row>
    <row r="69" spans="1:5" s="43" customFormat="1" ht="20.25" customHeight="1">
      <c r="A69" s="165"/>
      <c r="B69" s="212" t="s">
        <v>68</v>
      </c>
      <c r="C69" s="167"/>
      <c r="D69" s="168"/>
      <c r="E69" s="169">
        <v>17500</v>
      </c>
    </row>
    <row r="70" spans="1:5" s="43" customFormat="1" ht="32.25" customHeight="1">
      <c r="A70" s="71">
        <v>6050</v>
      </c>
      <c r="B70" s="76" t="s">
        <v>69</v>
      </c>
      <c r="C70" s="213"/>
      <c r="D70" s="58">
        <f>D72</f>
        <v>17500</v>
      </c>
      <c r="E70" s="42">
        <f>E71</f>
        <v>17500</v>
      </c>
    </row>
    <row r="71" spans="1:5" s="43" customFormat="1" ht="27" customHeight="1">
      <c r="A71" s="165"/>
      <c r="B71" s="166" t="s">
        <v>67</v>
      </c>
      <c r="C71" s="167"/>
      <c r="D71" s="168"/>
      <c r="E71" s="169">
        <v>17500</v>
      </c>
    </row>
    <row r="72" spans="1:5" s="43" customFormat="1" ht="21" customHeight="1" thickBot="1">
      <c r="A72" s="165"/>
      <c r="B72" s="170" t="s">
        <v>68</v>
      </c>
      <c r="C72" s="167"/>
      <c r="D72" s="168">
        <v>17500</v>
      </c>
      <c r="E72" s="169"/>
    </row>
    <row r="73" spans="1:5" s="43" customFormat="1" ht="22.5" customHeight="1" thickBot="1" thickTop="1">
      <c r="A73" s="82" t="s">
        <v>59</v>
      </c>
      <c r="B73" s="83" t="s">
        <v>61</v>
      </c>
      <c r="C73" s="56" t="s">
        <v>57</v>
      </c>
      <c r="D73" s="60"/>
      <c r="E73" s="39">
        <f>E74</f>
        <v>32574</v>
      </c>
    </row>
    <row r="74" spans="1:5" s="45" customFormat="1" ht="20.25" customHeight="1" thickTop="1">
      <c r="A74" s="75">
        <v>92601</v>
      </c>
      <c r="B74" s="77" t="s">
        <v>62</v>
      </c>
      <c r="C74" s="59"/>
      <c r="D74" s="57"/>
      <c r="E74" s="47">
        <f>SUM(E75:E75)</f>
        <v>32574</v>
      </c>
    </row>
    <row r="75" spans="1:5" s="43" customFormat="1" ht="32.25" customHeight="1" thickBot="1">
      <c r="A75" s="20">
        <v>6050</v>
      </c>
      <c r="B75" s="74" t="s">
        <v>60</v>
      </c>
      <c r="C75" s="55"/>
      <c r="D75" s="58"/>
      <c r="E75" s="42">
        <v>32574</v>
      </c>
    </row>
    <row r="76" spans="1:5" s="48" customFormat="1" ht="22.5" customHeight="1" thickBot="1" thickTop="1">
      <c r="A76" s="22"/>
      <c r="B76" s="23" t="s">
        <v>18</v>
      </c>
      <c r="C76" s="78"/>
      <c r="D76" s="143">
        <f>D11+D45+D48+D55+D73+D51</f>
        <v>7940641</v>
      </c>
      <c r="E76" s="81">
        <f>E11+E45+E48+E55+E73+E51</f>
        <v>7940641</v>
      </c>
    </row>
    <row r="77" spans="1:5" s="19" customFormat="1" ht="15.75" thickTop="1">
      <c r="A77" s="49"/>
      <c r="B77" s="49"/>
      <c r="C77" s="50"/>
      <c r="D77" s="51"/>
      <c r="E77" s="51"/>
    </row>
  </sheetData>
  <printOptions horizontalCentered="1"/>
  <pageMargins left="0.19" right="0" top="0.984251968503937" bottom="0.71" header="0.5118110236220472" footer="0.68"/>
  <pageSetup firstPageNumber="2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H8" sqref="H8"/>
    </sheetView>
  </sheetViews>
  <sheetFormatPr defaultColWidth="9.140625" defaultRowHeight="12.75"/>
  <cols>
    <col min="1" max="1" width="7.8515625" style="1" customWidth="1"/>
    <col min="2" max="2" width="43.28125" style="1" customWidth="1"/>
    <col min="3" max="3" width="5.28125" style="1" customWidth="1"/>
    <col min="4" max="4" width="13.00390625" style="1" customWidth="1"/>
    <col min="5" max="5" width="12.8515625" style="1" customWidth="1"/>
    <col min="6" max="16384" width="10.00390625" style="1" customWidth="1"/>
  </cols>
  <sheetData>
    <row r="1" spans="2:4" ht="13.5" customHeight="1">
      <c r="B1" s="89"/>
      <c r="C1" s="2"/>
      <c r="D1" s="90" t="s">
        <v>0</v>
      </c>
    </row>
    <row r="2" spans="1:4" ht="13.5" customHeight="1">
      <c r="A2" s="4"/>
      <c r="B2" s="5"/>
      <c r="C2" s="6"/>
      <c r="D2" s="7" t="s">
        <v>83</v>
      </c>
    </row>
    <row r="3" spans="1:4" ht="13.5" customHeight="1">
      <c r="A3" s="4"/>
      <c r="B3" s="5"/>
      <c r="C3" s="6"/>
      <c r="D3" s="8" t="s">
        <v>1</v>
      </c>
    </row>
    <row r="4" spans="1:4" ht="15" customHeight="1">
      <c r="A4" s="4"/>
      <c r="B4" s="5"/>
      <c r="C4" s="6"/>
      <c r="D4" s="8" t="s">
        <v>84</v>
      </c>
    </row>
    <row r="5" spans="1:4" ht="21.75" customHeight="1">
      <c r="A5" s="4"/>
      <c r="B5" s="5"/>
      <c r="C5" s="6"/>
      <c r="D5" s="8"/>
    </row>
    <row r="6" spans="1:5" s="2" customFormat="1" ht="36" customHeight="1">
      <c r="A6" s="9" t="s">
        <v>71</v>
      </c>
      <c r="B6" s="10"/>
      <c r="C6" s="91"/>
      <c r="D6" s="91"/>
      <c r="E6" s="91"/>
    </row>
    <row r="7" spans="1:5" s="2" customFormat="1" ht="13.5" customHeight="1" thickBot="1">
      <c r="A7" s="11"/>
      <c r="B7" s="10"/>
      <c r="C7" s="91"/>
      <c r="D7" s="91"/>
      <c r="E7" s="92" t="s">
        <v>2</v>
      </c>
    </row>
    <row r="8" spans="1:5" s="14" customFormat="1" ht="23.25" customHeight="1">
      <c r="A8" s="93" t="s">
        <v>3</v>
      </c>
      <c r="B8" s="214" t="s">
        <v>4</v>
      </c>
      <c r="C8" s="36" t="s">
        <v>5</v>
      </c>
      <c r="D8" s="125" t="s">
        <v>6</v>
      </c>
      <c r="E8" s="13"/>
    </row>
    <row r="9" spans="1:5" s="14" customFormat="1" ht="16.5" customHeight="1">
      <c r="A9" s="94" t="s">
        <v>7</v>
      </c>
      <c r="B9" s="215"/>
      <c r="C9" s="95" t="s">
        <v>8</v>
      </c>
      <c r="D9" s="127" t="s">
        <v>9</v>
      </c>
      <c r="E9" s="15" t="s">
        <v>10</v>
      </c>
    </row>
    <row r="10" spans="1:5" s="18" customFormat="1" ht="11.25" customHeight="1" thickBot="1">
      <c r="A10" s="96">
        <v>1</v>
      </c>
      <c r="B10" s="16">
        <v>2</v>
      </c>
      <c r="C10" s="16">
        <v>3</v>
      </c>
      <c r="D10" s="17">
        <v>4</v>
      </c>
      <c r="E10" s="97">
        <v>5</v>
      </c>
    </row>
    <row r="11" spans="1:5" s="2" customFormat="1" ht="21" customHeight="1" thickBot="1" thickTop="1">
      <c r="A11" s="200">
        <v>750</v>
      </c>
      <c r="B11" s="88" t="s">
        <v>11</v>
      </c>
      <c r="C11" s="113" t="s">
        <v>77</v>
      </c>
      <c r="D11" s="196">
        <f>D12</f>
        <v>1000</v>
      </c>
      <c r="E11" s="99">
        <f>E12</f>
        <v>1000</v>
      </c>
    </row>
    <row r="12" spans="1:5" s="2" customFormat="1" ht="18.75" customHeight="1" thickTop="1">
      <c r="A12" s="72">
        <v>75020</v>
      </c>
      <c r="B12" s="202" t="s">
        <v>79</v>
      </c>
      <c r="C12" s="201"/>
      <c r="D12" s="194">
        <f>D13</f>
        <v>1000</v>
      </c>
      <c r="E12" s="100">
        <f>E14</f>
        <v>1000</v>
      </c>
    </row>
    <row r="13" spans="1:5" s="2" customFormat="1" ht="15.75" customHeight="1">
      <c r="A13" s="198">
        <v>4300</v>
      </c>
      <c r="B13" s="203" t="s">
        <v>12</v>
      </c>
      <c r="C13" s="199"/>
      <c r="D13" s="195">
        <v>1000</v>
      </c>
      <c r="E13" s="21"/>
    </row>
    <row r="14" spans="1:5" s="2" customFormat="1" ht="15.75" customHeight="1" thickBot="1">
      <c r="A14" s="198">
        <v>4580</v>
      </c>
      <c r="B14" s="203" t="s">
        <v>78</v>
      </c>
      <c r="C14" s="199"/>
      <c r="D14" s="195"/>
      <c r="E14" s="21">
        <v>1000</v>
      </c>
    </row>
    <row r="15" spans="1:7" s="18" customFormat="1" ht="23.25" customHeight="1" thickBot="1" thickTop="1">
      <c r="A15" s="121">
        <v>801</v>
      </c>
      <c r="B15" s="123" t="s">
        <v>13</v>
      </c>
      <c r="C15" s="113" t="s">
        <v>14</v>
      </c>
      <c r="D15" s="186">
        <f>D16+D18+D20+D25</f>
        <v>151900</v>
      </c>
      <c r="E15" s="66">
        <f>E16+E18+E20+E25</f>
        <v>151900</v>
      </c>
      <c r="G15" s="158"/>
    </row>
    <row r="16" spans="1:5" s="18" customFormat="1" ht="18.75" customHeight="1" thickTop="1">
      <c r="A16" s="136">
        <v>80120</v>
      </c>
      <c r="B16" s="137" t="s">
        <v>40</v>
      </c>
      <c r="C16" s="114"/>
      <c r="D16" s="187"/>
      <c r="E16" s="138">
        <f>SUM(E17:E17)</f>
        <v>151900</v>
      </c>
    </row>
    <row r="17" spans="1:5" s="135" customFormat="1" ht="31.5" customHeight="1">
      <c r="A17" s="20">
        <v>2540</v>
      </c>
      <c r="B17" s="134" t="s">
        <v>63</v>
      </c>
      <c r="C17" s="115"/>
      <c r="D17" s="188"/>
      <c r="E17" s="129">
        <v>151900</v>
      </c>
    </row>
    <row r="18" spans="1:5" s="135" customFormat="1" ht="18" customHeight="1">
      <c r="A18" s="46">
        <v>80130</v>
      </c>
      <c r="B18" s="139" t="s">
        <v>41</v>
      </c>
      <c r="C18" s="116"/>
      <c r="D18" s="189">
        <f>SUM(D19:D19)</f>
        <v>151900</v>
      </c>
      <c r="E18" s="119"/>
    </row>
    <row r="19" spans="1:5" s="135" customFormat="1" ht="30.75" customHeight="1" thickBot="1">
      <c r="A19" s="20">
        <v>2540</v>
      </c>
      <c r="B19" s="134" t="s">
        <v>63</v>
      </c>
      <c r="C19" s="115"/>
      <c r="D19" s="188">
        <v>151900</v>
      </c>
      <c r="E19" s="129"/>
    </row>
    <row r="20" spans="1:5" s="135" customFormat="1" ht="21" customHeight="1" hidden="1">
      <c r="A20" s="46">
        <v>80146</v>
      </c>
      <c r="B20" s="139" t="s">
        <v>42</v>
      </c>
      <c r="C20" s="116"/>
      <c r="D20" s="189"/>
      <c r="E20" s="119">
        <f>SUM(E21:E24)</f>
        <v>0</v>
      </c>
    </row>
    <row r="21" spans="1:5" s="135" customFormat="1" ht="19.5" customHeight="1" hidden="1">
      <c r="A21" s="20">
        <v>4010</v>
      </c>
      <c r="B21" s="134" t="s">
        <v>26</v>
      </c>
      <c r="C21" s="115"/>
      <c r="D21" s="188"/>
      <c r="E21" s="129"/>
    </row>
    <row r="22" spans="1:5" s="135" customFormat="1" ht="17.25" customHeight="1" hidden="1">
      <c r="A22" s="20">
        <v>4110</v>
      </c>
      <c r="B22" s="134" t="s">
        <v>17</v>
      </c>
      <c r="C22" s="115"/>
      <c r="D22" s="188"/>
      <c r="E22" s="129"/>
    </row>
    <row r="23" spans="1:5" s="135" customFormat="1" ht="18" customHeight="1" hidden="1">
      <c r="A23" s="20">
        <v>4120</v>
      </c>
      <c r="B23" s="134" t="s">
        <v>44</v>
      </c>
      <c r="C23" s="115"/>
      <c r="D23" s="188"/>
      <c r="E23" s="129"/>
    </row>
    <row r="24" spans="1:5" s="135" customFormat="1" ht="17.25" customHeight="1" hidden="1">
      <c r="A24" s="20">
        <v>4440</v>
      </c>
      <c r="B24" s="134" t="s">
        <v>43</v>
      </c>
      <c r="C24" s="115"/>
      <c r="D24" s="188"/>
      <c r="E24" s="129"/>
    </row>
    <row r="25" spans="1:5" s="18" customFormat="1" ht="15.75" customHeight="1" hidden="1">
      <c r="A25" s="46">
        <v>80195</v>
      </c>
      <c r="B25" s="102" t="s">
        <v>15</v>
      </c>
      <c r="C25" s="116"/>
      <c r="D25" s="190">
        <f>SUM(D27:D28)</f>
        <v>0</v>
      </c>
      <c r="E25" s="80">
        <f>SUM(E26:E28)</f>
        <v>0</v>
      </c>
    </row>
    <row r="26" spans="1:5" s="135" customFormat="1" ht="15.75" customHeight="1" hidden="1">
      <c r="A26" s="20">
        <v>4300</v>
      </c>
      <c r="B26" s="122" t="s">
        <v>12</v>
      </c>
      <c r="C26" s="131"/>
      <c r="D26" s="191"/>
      <c r="E26" s="118"/>
    </row>
    <row r="27" spans="1:5" s="43" customFormat="1" ht="16.5" customHeight="1" hidden="1">
      <c r="A27" s="20">
        <v>4430</v>
      </c>
      <c r="B27" s="106" t="s">
        <v>36</v>
      </c>
      <c r="C27" s="115"/>
      <c r="D27" s="188"/>
      <c r="E27" s="129"/>
    </row>
    <row r="28" spans="1:5" s="43" customFormat="1" ht="18.75" customHeight="1" hidden="1" thickBot="1">
      <c r="A28" s="20">
        <v>4430</v>
      </c>
      <c r="B28" s="106" t="s">
        <v>36</v>
      </c>
      <c r="C28" s="115" t="s">
        <v>20</v>
      </c>
      <c r="D28" s="188"/>
      <c r="E28" s="129"/>
    </row>
    <row r="29" spans="1:5" s="70" customFormat="1" ht="19.5" customHeight="1" hidden="1" thickBot="1" thickTop="1">
      <c r="A29" s="82" t="s">
        <v>23</v>
      </c>
      <c r="B29" s="83" t="s">
        <v>21</v>
      </c>
      <c r="C29" s="84" t="s">
        <v>14</v>
      </c>
      <c r="D29" s="186">
        <f>D30</f>
        <v>0</v>
      </c>
      <c r="E29" s="66">
        <f>E32</f>
        <v>0</v>
      </c>
    </row>
    <row r="30" spans="1:5" s="70" customFormat="1" ht="18.75" customHeight="1" hidden="1" thickTop="1">
      <c r="A30" s="140" t="s">
        <v>46</v>
      </c>
      <c r="B30" s="142" t="s">
        <v>34</v>
      </c>
      <c r="C30" s="183"/>
      <c r="D30" s="187">
        <f>D31</f>
        <v>0</v>
      </c>
      <c r="E30" s="138"/>
    </row>
    <row r="31" spans="1:5" s="69" customFormat="1" ht="19.5" customHeight="1" hidden="1">
      <c r="A31" s="141" t="s">
        <v>47</v>
      </c>
      <c r="B31" s="67" t="s">
        <v>48</v>
      </c>
      <c r="C31" s="115"/>
      <c r="D31" s="188"/>
      <c r="E31" s="129"/>
    </row>
    <row r="32" spans="1:5" s="69" customFormat="1" ht="18" customHeight="1" hidden="1">
      <c r="A32" s="79">
        <v>85495</v>
      </c>
      <c r="B32" s="117" t="s">
        <v>15</v>
      </c>
      <c r="C32" s="184"/>
      <c r="D32" s="190"/>
      <c r="E32" s="80">
        <f>E33</f>
        <v>0</v>
      </c>
    </row>
    <row r="33" spans="1:5" s="69" customFormat="1" ht="18" customHeight="1" hidden="1">
      <c r="A33" s="151">
        <v>4240</v>
      </c>
      <c r="B33" s="152" t="s">
        <v>45</v>
      </c>
      <c r="C33" s="185"/>
      <c r="D33" s="192"/>
      <c r="E33" s="153"/>
    </row>
    <row r="34" spans="1:5" s="70" customFormat="1" ht="30.75" customHeight="1" hidden="1" thickBot="1">
      <c r="A34" s="154">
        <v>900</v>
      </c>
      <c r="B34" s="155" t="s">
        <v>49</v>
      </c>
      <c r="C34" s="156" t="s">
        <v>24</v>
      </c>
      <c r="D34" s="193">
        <f>D35</f>
        <v>0</v>
      </c>
      <c r="E34" s="157">
        <f>E35</f>
        <v>0</v>
      </c>
    </row>
    <row r="35" spans="1:5" s="70" customFormat="1" ht="21" customHeight="1" hidden="1" thickTop="1">
      <c r="A35" s="40">
        <v>90015</v>
      </c>
      <c r="B35" s="108" t="s">
        <v>50</v>
      </c>
      <c r="C35" s="114"/>
      <c r="D35" s="194">
        <f>D36</f>
        <v>0</v>
      </c>
      <c r="E35" s="100">
        <f>E37</f>
        <v>0</v>
      </c>
    </row>
    <row r="36" spans="1:5" s="69" customFormat="1" ht="17.25" customHeight="1" hidden="1">
      <c r="A36" s="120">
        <v>4270</v>
      </c>
      <c r="B36" s="146" t="s">
        <v>25</v>
      </c>
      <c r="C36" s="147"/>
      <c r="D36" s="195"/>
      <c r="E36" s="21"/>
    </row>
    <row r="37" spans="1:5" s="69" customFormat="1" ht="17.25" customHeight="1" hidden="1" thickBot="1">
      <c r="A37" s="120">
        <v>4300</v>
      </c>
      <c r="B37" s="144" t="s">
        <v>12</v>
      </c>
      <c r="C37" s="145"/>
      <c r="D37" s="195"/>
      <c r="E37" s="21"/>
    </row>
    <row r="38" spans="1:5" s="70" customFormat="1" ht="30.75" customHeight="1" hidden="1" thickBot="1" thickTop="1">
      <c r="A38" s="44">
        <v>921</v>
      </c>
      <c r="B38" s="107" t="s">
        <v>29</v>
      </c>
      <c r="C38" s="113" t="s">
        <v>22</v>
      </c>
      <c r="D38" s="196"/>
      <c r="E38" s="99">
        <f>E39</f>
        <v>0</v>
      </c>
    </row>
    <row r="39" spans="1:5" s="70" customFormat="1" ht="18.75" customHeight="1" hidden="1" thickTop="1">
      <c r="A39" s="40">
        <v>92116</v>
      </c>
      <c r="B39" s="108" t="s">
        <v>39</v>
      </c>
      <c r="C39" s="114"/>
      <c r="D39" s="194"/>
      <c r="E39" s="100">
        <f>SUM(E41:E43)</f>
        <v>0</v>
      </c>
    </row>
    <row r="40" spans="1:5" s="43" customFormat="1" ht="59.25" customHeight="1" hidden="1">
      <c r="A40" s="20">
        <v>2320</v>
      </c>
      <c r="B40" s="130" t="s">
        <v>37</v>
      </c>
      <c r="C40" s="132"/>
      <c r="D40" s="188"/>
      <c r="E40" s="129"/>
    </row>
    <row r="41" spans="1:5" s="43" customFormat="1" ht="33.75" customHeight="1" hidden="1">
      <c r="A41" s="20">
        <v>2480</v>
      </c>
      <c r="B41" s="76" t="s">
        <v>51</v>
      </c>
      <c r="C41" s="132"/>
      <c r="D41" s="188"/>
      <c r="E41" s="129"/>
    </row>
    <row r="42" spans="1:5" s="43" customFormat="1" ht="61.5" customHeight="1" hidden="1">
      <c r="A42" s="20">
        <v>6220</v>
      </c>
      <c r="B42" s="76" t="s">
        <v>38</v>
      </c>
      <c r="C42" s="132"/>
      <c r="D42" s="188"/>
      <c r="E42" s="129"/>
    </row>
    <row r="43" spans="1:5" s="43" customFormat="1" ht="60.75" customHeight="1" hidden="1" thickBot="1">
      <c r="A43" s="103">
        <v>6220</v>
      </c>
      <c r="B43" s="76" t="s">
        <v>52</v>
      </c>
      <c r="C43" s="133"/>
      <c r="D43" s="188"/>
      <c r="E43" s="129"/>
    </row>
    <row r="44" spans="1:5" s="24" customFormat="1" ht="22.5" customHeight="1" thickBot="1" thickTop="1">
      <c r="A44" s="22"/>
      <c r="B44" s="23" t="s">
        <v>18</v>
      </c>
      <c r="C44" s="23"/>
      <c r="D44" s="197">
        <f>D11+D15</f>
        <v>152900</v>
      </c>
      <c r="E44" s="148">
        <f>E11+E15</f>
        <v>152900</v>
      </c>
    </row>
    <row r="45" ht="15.75" thickTop="1">
      <c r="C45" s="25"/>
    </row>
    <row r="46" ht="15">
      <c r="C46" s="25"/>
    </row>
    <row r="47" ht="15">
      <c r="C47" s="25"/>
    </row>
    <row r="48" ht="15">
      <c r="C48" s="25"/>
    </row>
    <row r="49" ht="15">
      <c r="C49" s="25"/>
    </row>
    <row r="50" ht="15">
      <c r="C50" s="25"/>
    </row>
    <row r="51" ht="15">
      <c r="C51" s="25"/>
    </row>
    <row r="52" ht="15">
      <c r="C52" s="25"/>
    </row>
    <row r="53" ht="15">
      <c r="C53" s="25"/>
    </row>
    <row r="54" ht="15">
      <c r="C54" s="25"/>
    </row>
    <row r="55" ht="15">
      <c r="C55" s="25"/>
    </row>
    <row r="56" ht="15">
      <c r="C56" s="25"/>
    </row>
    <row r="57" ht="15">
      <c r="C57" s="25"/>
    </row>
    <row r="58" ht="15">
      <c r="C58" s="25"/>
    </row>
    <row r="59" ht="15">
      <c r="C59" s="25"/>
    </row>
    <row r="60" ht="15">
      <c r="C60" s="25"/>
    </row>
    <row r="61" ht="15">
      <c r="C61" s="25"/>
    </row>
    <row r="62" ht="15">
      <c r="C62" s="25"/>
    </row>
    <row r="63" ht="15">
      <c r="C63" s="25"/>
    </row>
    <row r="64" ht="15">
      <c r="C64" s="25"/>
    </row>
    <row r="65" ht="15">
      <c r="C65" s="25"/>
    </row>
    <row r="66" ht="15">
      <c r="C66" s="25"/>
    </row>
    <row r="67" ht="15">
      <c r="C67" s="25"/>
    </row>
    <row r="68" ht="15">
      <c r="C68" s="25"/>
    </row>
    <row r="69" ht="15">
      <c r="C69" s="25"/>
    </row>
    <row r="70" ht="15">
      <c r="C70" s="25"/>
    </row>
  </sheetData>
  <mergeCells count="1">
    <mergeCell ref="B8:B9"/>
  </mergeCells>
  <printOptions horizontalCentered="1"/>
  <pageMargins left="0" right="0" top="0.984251968503937" bottom="0.66" header="0.5118110236220472" footer="0.5118110236220472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J. Chalupa</cp:lastModifiedBy>
  <cp:lastPrinted>2011-02-24T12:55:06Z</cp:lastPrinted>
  <dcterms:created xsi:type="dcterms:W3CDTF">2010-06-18T11:14:47Z</dcterms:created>
  <dcterms:modified xsi:type="dcterms:W3CDTF">2011-03-01T07:57:54Z</dcterms:modified>
  <cp:category/>
  <cp:version/>
  <cp:contentType/>
  <cp:contentStatus/>
</cp:coreProperties>
</file>