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"/>
  </bookViews>
  <sheets>
    <sheet name="Zal nr 1" sheetId="1" r:id="rId1"/>
    <sheet name="Zal nr 2" sheetId="2" r:id="rId2"/>
    <sheet name="zał nr 3" sheetId="3" r:id="rId3"/>
    <sheet name="zał na 4" sheetId="4" r:id="rId4"/>
  </sheets>
  <definedNames>
    <definedName name="_xlnm.Print_Titles" localSheetId="0">'Zal nr 1'!$8:$10</definedName>
    <definedName name="_xlnm.Print_Titles" localSheetId="1">'Zal nr 2'!$7:$9</definedName>
  </definedNames>
  <calcPr fullCalcOnLoad="1"/>
</workbook>
</file>

<file path=xl/sharedStrings.xml><?xml version="1.0" encoding="utf-8"?>
<sst xmlns="http://schemas.openxmlformats.org/spreadsheetml/2006/main" count="216" uniqueCount="105">
  <si>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</si>
  <si>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</si>
  <si>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</si>
  <si>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</si>
  <si>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</si>
  <si>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</si>
  <si>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</si>
  <si>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</si>
  <si>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</si>
  <si>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</si>
  <si>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ADMINISTRACJA PUBLICZNA</t>
  </si>
  <si>
    <t>Zakup usług pozostałych</t>
  </si>
  <si>
    <t>OGÓŁEM</t>
  </si>
  <si>
    <t>Prezydenta Miasta Koszalina</t>
  </si>
  <si>
    <t>Różne opłaty i składki</t>
  </si>
  <si>
    <t>Załącznik nr 1 do Zarządzenia</t>
  </si>
  <si>
    <t>Wynagrodzenia bezosobowe</t>
  </si>
  <si>
    <t>RÓŻNE ROZLICZENIA</t>
  </si>
  <si>
    <t>Rezerwy ogólne i celowe</t>
  </si>
  <si>
    <t>ZMIANY  W  PLANIE  WYDATKÓW  NA  ZADANIA  WŁASNE  POWIATU  
W  2010  ROKU</t>
  </si>
  <si>
    <t>Wynagrodzenia osobowe pracowników</t>
  </si>
  <si>
    <t>EDUKACYJNA OPIEKA WYCHOWAWCZA</t>
  </si>
  <si>
    <t>E</t>
  </si>
  <si>
    <t xml:space="preserve">GOSPODARKA KOMUNALNA I OCHRONA ŚRODOWISKA </t>
  </si>
  <si>
    <t>Urząd Miejski</t>
  </si>
  <si>
    <t>90095</t>
  </si>
  <si>
    <t>Zakup materiałów papierniczych do sprzętu drukarskiego i urządzeń kserograficznych</t>
  </si>
  <si>
    <t>Zakup akcesoriów komputerowych, w tym programów i licencji</t>
  </si>
  <si>
    <t>OŚWIATA I WYCHOWANIE</t>
  </si>
  <si>
    <t>Wydatki inwestycyjne jednostek budżetowych</t>
  </si>
  <si>
    <t>Dodatkowe wynagrodzenie roczne</t>
  </si>
  <si>
    <t>Zakup usług remontowych</t>
  </si>
  <si>
    <t>Rezerwa ogólna</t>
  </si>
  <si>
    <t>Zakup materiałów i wyposażenia</t>
  </si>
  <si>
    <t>Opłaty z tytułu zakupu usług telekomunikacyjnych telefonii komórkowej</t>
  </si>
  <si>
    <t>Oddziały przedszkolne w szkołach podstawowych</t>
  </si>
  <si>
    <t>Zakup pomocy naukowych dydaktycznych i książek</t>
  </si>
  <si>
    <t>Gimnazja</t>
  </si>
  <si>
    <t>Szkoły podstawowe</t>
  </si>
  <si>
    <t>Dokształcenie i doskonalenie nauczycieli</t>
  </si>
  <si>
    <t>Szkoły podstawowe specjalne</t>
  </si>
  <si>
    <t>Gimnazja specjalne</t>
  </si>
  <si>
    <t>Placówki wychowania pozaszkolnego - Pałac Młodzieży</t>
  </si>
  <si>
    <t>Internaty i bursy szkolne</t>
  </si>
  <si>
    <t>Zakup usług obejmujących wykonanie ekspertyz, analiz i opinii</t>
  </si>
  <si>
    <t>KS</t>
  </si>
  <si>
    <t>Składki na ubezpieczenia zdrowotne opłacane za osoby pobierające niektóre świadczenia z pomocy społecznej</t>
  </si>
  <si>
    <t>Składki na ubezpieczenie zdrowotne</t>
  </si>
  <si>
    <t>Świadczenia społeczne</t>
  </si>
  <si>
    <t>6050</t>
  </si>
  <si>
    <t>INW</t>
  </si>
  <si>
    <t>Promocja jednostek samorządu terytorialnego</t>
  </si>
  <si>
    <t>4430</t>
  </si>
  <si>
    <t>Fk</t>
  </si>
  <si>
    <t>KULTURA I OCHRONA DZIEDZICTWA NARODOWEGO</t>
  </si>
  <si>
    <t>92105</t>
  </si>
  <si>
    <t>Pozostałe zadania z zakresu kultury</t>
  </si>
  <si>
    <t>DOCHODY</t>
  </si>
  <si>
    <t>PI</t>
  </si>
  <si>
    <t>Zasiłki stałe</t>
  </si>
  <si>
    <t>Gospodarka ściekowa i ochrona wód</t>
  </si>
  <si>
    <t>"Uporządkowanie gospodarki wodno - ściekowej w m. Koszalin"</t>
  </si>
  <si>
    <t>Uzbrojenie ul. Szczecińskiej</t>
  </si>
  <si>
    <t>Uzbrojenie Os. Sarzyno</t>
  </si>
  <si>
    <t>Uzbrojenie Os. Wilkowo</t>
  </si>
  <si>
    <t>POMOC SPOŁECZNA</t>
  </si>
  <si>
    <t>DZIAŁALNOŚĆ USŁUGOWA</t>
  </si>
  <si>
    <t>A</t>
  </si>
  <si>
    <t>Nadzór budowlany</t>
  </si>
  <si>
    <r>
      <t xml:space="preserve">Wydatki inwestycyjne jednostek budżetowych -ZS Nr 11- </t>
    </r>
    <r>
      <rPr>
        <i/>
        <sz val="11"/>
        <rFont val="Calibri"/>
        <family val="2"/>
      </rPr>
      <t>zaplecze socjalne</t>
    </r>
  </si>
  <si>
    <t>Rezerwy na inwestycje i zakupy inwestycyjne (inwestycje zakończone)</t>
  </si>
  <si>
    <t>Podróże służbowe krajowe</t>
  </si>
  <si>
    <t>Podróże służbowe zagraniczne</t>
  </si>
  <si>
    <t>Szkolenia pracowników niebędacych członkami korpusu służby cywilnej</t>
  </si>
  <si>
    <t>Dotacje celowe otrzymane z budżetu państwa na realizacje własnych zadań  bieżących gminy</t>
  </si>
  <si>
    <t>Ośrodki pomocy społecznej</t>
  </si>
  <si>
    <t>BGW</t>
  </si>
  <si>
    <t>Różne rozliczenia finansowe</t>
  </si>
  <si>
    <t>Pozostałe rozliczenia z bankami</t>
  </si>
  <si>
    <t>Dotacje celowe otrzymane z budżetu państwa na zadania bieżące z zakresu administracji rządowej oraz inne zadania zlecone ustawami realizowane przez powiat</t>
  </si>
  <si>
    <t>Rp</t>
  </si>
  <si>
    <t xml:space="preserve">Wydatki osobowe niezaliczone do wynagrodzeń </t>
  </si>
  <si>
    <r>
      <t xml:space="preserve">Wydatki inwestycyjne jednostek budżetowych - </t>
    </r>
    <r>
      <rPr>
        <i/>
        <sz val="11"/>
        <rFont val="Calibri"/>
        <family val="2"/>
      </rPr>
      <t>Inwestycyjne Inicjatywy Społeczne</t>
    </r>
  </si>
  <si>
    <t>ZMIANY  PLANU  DOCHODÓW  I  WYDATKÓW   NA  ZADANIA  WŁASNE   GMINY  
W  2010  ROKU</t>
  </si>
  <si>
    <t>per saldo</t>
  </si>
  <si>
    <t>Dotacje celowe otrzymane z budżetu państwa na realizację własnych zadań  bieżących gminy</t>
  </si>
  <si>
    <t>Dotacje celowe przekazane z budżetu państwa na realizację zadań bieżących z zakresu administracji rządowej oraz innych zadań zleconych gminom ustawami</t>
  </si>
  <si>
    <t>TURYSTYKA</t>
  </si>
  <si>
    <t>Zadania w zakresie upowszechniania turystyki</t>
  </si>
  <si>
    <t>OA/Fk</t>
  </si>
  <si>
    <r>
      <t xml:space="preserve">Zakup usług pozostałych - </t>
    </r>
    <r>
      <rPr>
        <i/>
        <sz val="11"/>
        <rFont val="Calibri"/>
        <family val="2"/>
      </rPr>
      <t>środki wydziału</t>
    </r>
  </si>
  <si>
    <t>SO</t>
  </si>
  <si>
    <t>Kwalifikacja wojskowa</t>
  </si>
  <si>
    <t>Nagrody motywacyjne</t>
  </si>
  <si>
    <t>PU</t>
  </si>
  <si>
    <t>OCHRONA ZDROWIA</t>
  </si>
  <si>
    <t>Przeciwdziałanie alkoholizmowi</t>
  </si>
  <si>
    <t>Wydatki na zakupy inwestycyjne jednostek budżetowych</t>
  </si>
  <si>
    <t>Załącznik nr 2 do Zarządzenia</t>
  </si>
  <si>
    <t>Załącznik nr 3 do Zarządzenia</t>
  </si>
  <si>
    <t>Załącznik nr 4 do Zarządzenia</t>
  </si>
  <si>
    <t>ZMIANY  PLANU  DOCHODÓW I WYDATKÓW  NA  ZADANIA  ZLECONE  
POWIATOWI  Z  ZAKRESU  ADMINISTRACJI  RZĄDOWEJ                                                       W  2010  ROKU</t>
  </si>
  <si>
    <t>ZMIANY  PLANU  DOCHODÓW  I  WYDATKÓW  NA  ZADANIA  ZLECONE  
GMINIE  Z  ZAKRESU  ADMINISTRACJI  RZĄDOWEJ                                                                                W  2010  ROKU</t>
  </si>
  <si>
    <t>Nr 553 / 2032 / 10</t>
  </si>
  <si>
    <t xml:space="preserve">z dnia 30 marca 2010 r.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</si>
</sst>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164" fontId="11" fillId="0" borderId="8" xfId="20" applyNumberFormat="1" applyFont="1" applyFill="1" applyBorder="1" applyAlignment="1" applyProtection="1">
      <alignment vertical="center" wrapText="1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0" xfId="2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12" fillId="0" borderId="20" xfId="20" applyNumberFormat="1" applyFont="1" applyFill="1" applyBorder="1" applyAlignment="1" applyProtection="1">
      <alignment vertical="center" wrapText="1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164" fontId="12" fillId="0" borderId="23" xfId="20" applyNumberFormat="1" applyFont="1" applyFill="1" applyBorder="1" applyAlignment="1" applyProtection="1">
      <alignment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NumberFormat="1" applyFont="1" applyFill="1" applyBorder="1" applyAlignment="1" applyProtection="1">
      <alignment vertical="center" wrapText="1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15" xfId="0" applyNumberFormat="1" applyFont="1" applyFill="1" applyBorder="1" applyAlignment="1" applyProtection="1">
      <alignment horizontal="lef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2" fillId="0" borderId="20" xfId="0" applyNumberFormat="1" applyFont="1" applyFill="1" applyBorder="1" applyAlignment="1" applyProtection="1">
      <alignment horizontal="left" vertical="center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0" fontId="12" fillId="0" borderId="2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1" fontId="12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" xfId="20" applyNumberFormat="1" applyFont="1" applyFill="1" applyBorder="1" applyAlignment="1" applyProtection="1">
      <alignment vertical="center" wrapText="1"/>
      <protection locked="0"/>
    </xf>
    <xf numFmtId="1" fontId="11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" xfId="20" applyNumberFormat="1" applyFont="1" applyFill="1" applyBorder="1" applyAlignment="1" applyProtection="1">
      <alignment vertical="center" wrapText="1"/>
      <protection locked="0"/>
    </xf>
    <xf numFmtId="1" fontId="14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3" xfId="20" applyNumberFormat="1" applyFont="1" applyFill="1" applyBorder="1" applyAlignment="1" applyProtection="1">
      <alignment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4" xfId="2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0" applyNumberFormat="1" applyFont="1" applyFill="1" applyBorder="1" applyAlignment="1" applyProtection="1">
      <alignment vertical="center" wrapText="1"/>
      <protection locked="0"/>
    </xf>
    <xf numFmtId="164" fontId="12" fillId="0" borderId="17" xfId="20" applyNumberFormat="1" applyFont="1" applyFill="1" applyBorder="1" applyAlignment="1" applyProtection="1">
      <alignment vertical="center" wrapText="1"/>
      <protection locked="0"/>
    </xf>
    <xf numFmtId="164" fontId="11" fillId="0" borderId="17" xfId="20" applyNumberFormat="1" applyFont="1" applyFill="1" applyBorder="1" applyAlignment="1" applyProtection="1">
      <alignment vertical="center" wrapText="1"/>
      <protection locked="0"/>
    </xf>
    <xf numFmtId="0" fontId="11" fillId="0" borderId="8" xfId="0" applyNumberFormat="1" applyFont="1" applyFill="1" applyBorder="1" applyAlignment="1" applyProtection="1">
      <alignment horizontal="left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vertical="center"/>
      <protection locked="0"/>
    </xf>
    <xf numFmtId="1" fontId="14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8" xfId="20" applyNumberFormat="1" applyFont="1" applyFill="1" applyBorder="1" applyAlignment="1" applyProtection="1">
      <alignment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>
      <alignment horizontal="centerContinuous" vertical="center" wrapText="1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vertical="center" wrapText="1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1" fontId="11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55" xfId="20" applyNumberFormat="1" applyFont="1" applyFill="1" applyBorder="1" applyAlignment="1" applyProtection="1">
      <alignment vertical="center" wrapText="1"/>
      <protection locked="0"/>
    </xf>
    <xf numFmtId="3" fontId="12" fillId="0" borderId="48" xfId="0" applyNumberFormat="1" applyFont="1" applyBorder="1" applyAlignment="1">
      <alignment horizontal="right" vertical="center"/>
    </xf>
    <xf numFmtId="3" fontId="12" fillId="0" borderId="49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/>
      <protection locked="0"/>
    </xf>
    <xf numFmtId="0" fontId="4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top" wrapText="1"/>
      <protection locked="0"/>
    </xf>
    <xf numFmtId="0" fontId="7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top" wrapText="1"/>
      <protection locked="0"/>
    </xf>
    <xf numFmtId="0" fontId="7" fillId="0" borderId="61" xfId="0" applyFont="1" applyBorder="1" applyAlignment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0" fontId="12" fillId="0" borderId="46" xfId="0" applyNumberFormat="1" applyFont="1" applyFill="1" applyBorder="1" applyAlignment="1" applyProtection="1">
      <alignment horizontal="right" vertical="center"/>
      <protection locked="0"/>
    </xf>
    <xf numFmtId="3" fontId="12" fillId="0" borderId="63" xfId="0" applyNumberFormat="1" applyFont="1" applyFill="1" applyBorder="1" applyAlignment="1" applyProtection="1">
      <alignment horizontal="right" vertical="center"/>
      <protection locked="0"/>
    </xf>
    <xf numFmtId="0" fontId="11" fillId="0" borderId="52" xfId="0" applyNumberFormat="1" applyFont="1" applyFill="1" applyBorder="1" applyAlignment="1" applyProtection="1">
      <alignment horizontal="right" vertical="center"/>
      <protection locked="0"/>
    </xf>
    <xf numFmtId="3" fontId="11" fillId="0" borderId="64" xfId="0" applyNumberFormat="1" applyFont="1" applyFill="1" applyBorder="1" applyAlignment="1" applyProtection="1">
      <alignment horizontal="right" vertical="center"/>
      <protection locked="0"/>
    </xf>
    <xf numFmtId="0" fontId="12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0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11" fillId="0" borderId="68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3" fontId="12" fillId="0" borderId="46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3" fontId="14" fillId="0" borderId="64" xfId="0" applyNumberFormat="1" applyFont="1" applyFill="1" applyBorder="1" applyAlignment="1" applyProtection="1">
      <alignment horizontal="right" vertical="center"/>
      <protection locked="0"/>
    </xf>
    <xf numFmtId="3" fontId="14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69" xfId="0" applyNumberFormat="1" applyFont="1" applyFill="1" applyBorder="1" applyAlignment="1" applyProtection="1">
      <alignment horizontal="right" vertical="center"/>
      <protection locked="0"/>
    </xf>
    <xf numFmtId="166" fontId="12" fillId="0" borderId="62" xfId="15" applyNumberFormat="1" applyFon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vertical="center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right" vertical="center"/>
    </xf>
    <xf numFmtId="0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50" xfId="0" applyNumberFormat="1" applyFont="1" applyFill="1" applyBorder="1" applyAlignment="1" applyProtection="1">
      <alignment horizontal="center" vertical="center"/>
      <protection locked="0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55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50" xfId="0" applyNumberFormat="1" applyFont="1" applyFill="1" applyBorder="1" applyAlignment="1" applyProtection="1">
      <alignment horizontal="right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right" vertical="center"/>
      <protection locked="0"/>
    </xf>
    <xf numFmtId="3" fontId="11" fillId="0" borderId="64" xfId="0" applyNumberFormat="1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1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5" xfId="20" applyNumberFormat="1" applyFont="1" applyFill="1" applyBorder="1" applyAlignment="1" applyProtection="1">
      <alignment vertical="center" wrapText="1"/>
      <protection locked="0"/>
    </xf>
    <xf numFmtId="0" fontId="10" fillId="0" borderId="71" xfId="0" applyNumberFormat="1" applyFont="1" applyFill="1" applyBorder="1" applyAlignment="1" applyProtection="1">
      <alignment horizontal="center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8" xfId="0" applyNumberFormat="1" applyFont="1" applyFill="1" applyBorder="1" applyAlignment="1" applyProtection="1">
      <alignment horizontal="right" vertical="center"/>
      <protection locked="0"/>
    </xf>
    <xf numFmtId="166" fontId="12" fillId="0" borderId="21" xfId="15" applyNumberFormat="1" applyFont="1" applyBorder="1" applyAlignment="1">
      <alignment vertical="center"/>
    </xf>
    <xf numFmtId="3" fontId="12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72" xfId="0" applyNumberFormat="1" applyFont="1" applyBorder="1" applyAlignment="1">
      <alignment horizontal="center" vertical="center"/>
    </xf>
    <xf numFmtId="3" fontId="9" fillId="0" borderId="72" xfId="0" applyNumberFormat="1" applyFont="1" applyFill="1" applyBorder="1" applyAlignment="1" applyProtection="1">
      <alignment horizontal="center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74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3" fontId="14" fillId="0" borderId="74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Border="1" applyAlignment="1">
      <alignment horizontal="right" vertical="center"/>
    </xf>
    <xf numFmtId="0" fontId="7" fillId="0" borderId="63" xfId="0" applyFont="1" applyBorder="1" applyAlignment="1">
      <alignment horizontal="center" vertical="center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3" fontId="11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62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166" fontId="13" fillId="0" borderId="75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1">
      <selection activeCell="E2" sqref="E2:E4"/>
    </sheetView>
  </sheetViews>
  <sheetFormatPr defaultColWidth="9.00390625" defaultRowHeight="12.75"/>
  <cols>
    <col min="1" max="1" width="7.875" style="41" customWidth="1"/>
    <col min="2" max="2" width="43.625" style="41" customWidth="1"/>
    <col min="3" max="3" width="6.75390625" style="76" customWidth="1"/>
    <col min="4" max="4" width="12.375" style="77" customWidth="1"/>
    <col min="5" max="5" width="14.875" style="41" customWidth="1"/>
    <col min="6" max="6" width="14.75390625" style="75" customWidth="1"/>
    <col min="7" max="16384" width="10.00390625" style="41" customWidth="1"/>
  </cols>
  <sheetData>
    <row r="1" ht="12.75" customHeight="1">
      <c r="E1" s="145" t="s">
        <v>15</v>
      </c>
    </row>
    <row r="2" spans="1:5" ht="12.75" customHeight="1">
      <c r="A2" s="43"/>
      <c r="B2" s="44"/>
      <c r="C2" s="78"/>
      <c r="D2" s="79"/>
      <c r="E2" s="3" t="s">
        <v>103</v>
      </c>
    </row>
    <row r="3" spans="1:5" ht="12.75" customHeight="1">
      <c r="A3" s="43"/>
      <c r="B3" s="44"/>
      <c r="C3" s="78"/>
      <c r="D3" s="79"/>
      <c r="E3" s="177" t="s">
        <v>13</v>
      </c>
    </row>
    <row r="4" spans="1:5" ht="12.75" customHeight="1">
      <c r="A4" s="43"/>
      <c r="B4" s="44"/>
      <c r="C4" s="78"/>
      <c r="D4" s="79"/>
      <c r="E4" s="177" t="s">
        <v>104</v>
      </c>
    </row>
    <row r="5" spans="1:5" ht="11.25" customHeight="1">
      <c r="A5" s="43"/>
      <c r="B5" s="44"/>
      <c r="C5" s="78"/>
      <c r="D5" s="79"/>
      <c r="E5" s="45"/>
    </row>
    <row r="6" spans="1:6" s="110" customFormat="1" ht="36.75" customHeight="1">
      <c r="A6" s="137" t="s">
        <v>83</v>
      </c>
      <c r="B6" s="106"/>
      <c r="C6" s="107"/>
      <c r="D6" s="107"/>
      <c r="E6" s="108"/>
      <c r="F6" s="109"/>
    </row>
    <row r="7" spans="1:6" s="30" customFormat="1" ht="15" customHeight="1" thickBot="1">
      <c r="A7" s="46"/>
      <c r="B7" s="47"/>
      <c r="C7" s="81"/>
      <c r="D7" s="80"/>
      <c r="F7" s="223" t="s">
        <v>0</v>
      </c>
    </row>
    <row r="8" spans="1:6" s="50" customFormat="1" ht="24" customHeight="1">
      <c r="A8" s="169" t="s">
        <v>1</v>
      </c>
      <c r="B8" s="168" t="s">
        <v>2</v>
      </c>
      <c r="C8" s="166" t="s">
        <v>3</v>
      </c>
      <c r="D8" s="178" t="s">
        <v>57</v>
      </c>
      <c r="E8" s="179" t="s">
        <v>4</v>
      </c>
      <c r="F8" s="283"/>
    </row>
    <row r="9" spans="1:6" s="50" customFormat="1" ht="13.5" customHeight="1">
      <c r="A9" s="170" t="s">
        <v>5</v>
      </c>
      <c r="B9" s="82"/>
      <c r="C9" s="167" t="s">
        <v>6</v>
      </c>
      <c r="D9" s="180" t="s">
        <v>7</v>
      </c>
      <c r="E9" s="181" t="s">
        <v>8</v>
      </c>
      <c r="F9" s="284" t="s">
        <v>7</v>
      </c>
    </row>
    <row r="10" spans="1:6" s="125" customFormat="1" ht="10.5" customHeight="1" thickBot="1">
      <c r="A10" s="123">
        <v>1</v>
      </c>
      <c r="B10" s="124">
        <v>2</v>
      </c>
      <c r="C10" s="124">
        <v>3</v>
      </c>
      <c r="D10" s="182">
        <v>4</v>
      </c>
      <c r="E10" s="183">
        <v>5</v>
      </c>
      <c r="F10" s="285">
        <v>6</v>
      </c>
    </row>
    <row r="11" spans="1:6" s="125" customFormat="1" ht="18.75" customHeight="1" thickBot="1" thickTop="1">
      <c r="A11" s="51">
        <v>630</v>
      </c>
      <c r="B11" s="84" t="s">
        <v>87</v>
      </c>
      <c r="C11" s="246" t="s">
        <v>58</v>
      </c>
      <c r="D11" s="234"/>
      <c r="E11" s="241">
        <f>E12</f>
        <v>13500</v>
      </c>
      <c r="F11" s="286">
        <f>F12</f>
        <v>13500</v>
      </c>
    </row>
    <row r="12" spans="1:6" s="125" customFormat="1" ht="17.25" customHeight="1" thickTop="1">
      <c r="A12" s="237">
        <v>63003</v>
      </c>
      <c r="B12" s="238" t="s">
        <v>88</v>
      </c>
      <c r="C12" s="239"/>
      <c r="D12" s="240"/>
      <c r="E12" s="243">
        <f>SUM(E13:E14)</f>
        <v>13500</v>
      </c>
      <c r="F12" s="287">
        <f>SUM(F13:F14)</f>
        <v>13500</v>
      </c>
    </row>
    <row r="13" spans="1:6" s="125" customFormat="1" ht="15" customHeight="1">
      <c r="A13" s="19">
        <v>4210</v>
      </c>
      <c r="B13" s="27" t="s">
        <v>33</v>
      </c>
      <c r="C13" s="235"/>
      <c r="D13" s="236"/>
      <c r="E13" s="189">
        <v>13500</v>
      </c>
      <c r="F13" s="32"/>
    </row>
    <row r="14" spans="1:6" s="125" customFormat="1" ht="16.5" customHeight="1" thickBot="1">
      <c r="A14" s="19">
        <v>4300</v>
      </c>
      <c r="B14" s="27" t="s">
        <v>11</v>
      </c>
      <c r="C14" s="235"/>
      <c r="D14" s="236"/>
      <c r="E14" s="189"/>
      <c r="F14" s="32">
        <v>13500</v>
      </c>
    </row>
    <row r="15" spans="1:6" s="30" customFormat="1" ht="19.5" customHeight="1" thickBot="1" thickTop="1">
      <c r="A15" s="51">
        <v>750</v>
      </c>
      <c r="B15" s="84" t="s">
        <v>10</v>
      </c>
      <c r="C15" s="207"/>
      <c r="D15" s="184"/>
      <c r="E15" s="185">
        <f>E16+E22</f>
        <v>50100</v>
      </c>
      <c r="F15" s="55">
        <f>F16+F22</f>
        <v>50100</v>
      </c>
    </row>
    <row r="16" spans="1:6" s="30" customFormat="1" ht="15.75" thickTop="1">
      <c r="A16" s="37">
        <v>75023</v>
      </c>
      <c r="B16" s="85" t="s">
        <v>24</v>
      </c>
      <c r="C16" s="208" t="s">
        <v>89</v>
      </c>
      <c r="D16" s="186"/>
      <c r="E16" s="187">
        <f>SUM(E18:E21)</f>
        <v>49000</v>
      </c>
      <c r="F16" s="86">
        <f>SUM(F17:F21)</f>
        <v>49000</v>
      </c>
    </row>
    <row r="17" spans="1:6" s="30" customFormat="1" ht="15">
      <c r="A17" s="19">
        <v>3020</v>
      </c>
      <c r="B17" s="122" t="s">
        <v>81</v>
      </c>
      <c r="C17" s="209"/>
      <c r="D17" s="188"/>
      <c r="E17" s="189"/>
      <c r="F17" s="32">
        <v>9000</v>
      </c>
    </row>
    <row r="18" spans="1:6" s="30" customFormat="1" ht="15">
      <c r="A18" s="19">
        <v>4210</v>
      </c>
      <c r="B18" s="27" t="s">
        <v>33</v>
      </c>
      <c r="C18" s="209"/>
      <c r="D18" s="188"/>
      <c r="E18" s="189">
        <v>9000</v>
      </c>
      <c r="F18" s="32">
        <v>15000</v>
      </c>
    </row>
    <row r="19" spans="1:6" s="30" customFormat="1" ht="15">
      <c r="A19" s="19">
        <v>4270</v>
      </c>
      <c r="B19" s="27" t="s">
        <v>31</v>
      </c>
      <c r="C19" s="210"/>
      <c r="D19" s="190"/>
      <c r="E19" s="189">
        <v>15000</v>
      </c>
      <c r="F19" s="87"/>
    </row>
    <row r="20" spans="1:6" s="30" customFormat="1" ht="15">
      <c r="A20" s="19">
        <v>4040</v>
      </c>
      <c r="B20" s="31" t="s">
        <v>30</v>
      </c>
      <c r="C20" s="209"/>
      <c r="D20" s="188"/>
      <c r="E20" s="189">
        <v>25000</v>
      </c>
      <c r="F20" s="32"/>
    </row>
    <row r="21" spans="1:6" s="30" customFormat="1" ht="15">
      <c r="A21" s="19">
        <v>4300</v>
      </c>
      <c r="B21" s="27" t="s">
        <v>11</v>
      </c>
      <c r="C21" s="245" t="s">
        <v>53</v>
      </c>
      <c r="D21" s="190"/>
      <c r="E21" s="189"/>
      <c r="F21" s="32">
        <v>25000</v>
      </c>
    </row>
    <row r="22" spans="1:6" s="30" customFormat="1" ht="15">
      <c r="A22" s="37">
        <v>75075</v>
      </c>
      <c r="B22" s="88" t="s">
        <v>51</v>
      </c>
      <c r="C22" s="208" t="s">
        <v>58</v>
      </c>
      <c r="D22" s="186"/>
      <c r="E22" s="187">
        <f>E23</f>
        <v>1100</v>
      </c>
      <c r="F22" s="86">
        <f>F24</f>
        <v>1100</v>
      </c>
    </row>
    <row r="23" spans="1:6" s="30" customFormat="1" ht="15">
      <c r="A23" s="19">
        <v>4300</v>
      </c>
      <c r="B23" s="31" t="s">
        <v>11</v>
      </c>
      <c r="C23" s="209"/>
      <c r="D23" s="188"/>
      <c r="E23" s="189">
        <v>1100</v>
      </c>
      <c r="F23" s="32"/>
    </row>
    <row r="24" spans="1:6" s="30" customFormat="1" ht="15.75" thickBot="1">
      <c r="A24" s="28" t="s">
        <v>52</v>
      </c>
      <c r="B24" s="31" t="s">
        <v>14</v>
      </c>
      <c r="C24" s="211"/>
      <c r="D24" s="191"/>
      <c r="E24" s="192"/>
      <c r="F24" s="70">
        <v>1100</v>
      </c>
    </row>
    <row r="25" spans="1:6" s="36" customFormat="1" ht="21.75" customHeight="1" thickBot="1" thickTop="1">
      <c r="A25" s="51">
        <v>758</v>
      </c>
      <c r="B25" s="52" t="s">
        <v>17</v>
      </c>
      <c r="C25" s="144"/>
      <c r="D25" s="184"/>
      <c r="E25" s="185">
        <f>E28</f>
        <v>42500</v>
      </c>
      <c r="F25" s="55">
        <f>F26</f>
        <v>32500</v>
      </c>
    </row>
    <row r="26" spans="1:6" s="36" customFormat="1" ht="15.75" thickTop="1">
      <c r="A26" s="56">
        <v>75814</v>
      </c>
      <c r="B26" s="57" t="s">
        <v>77</v>
      </c>
      <c r="C26" s="146" t="s">
        <v>80</v>
      </c>
      <c r="D26" s="193"/>
      <c r="E26" s="194"/>
      <c r="F26" s="288">
        <f>F27</f>
        <v>32500</v>
      </c>
    </row>
    <row r="27" spans="1:6" s="30" customFormat="1" ht="15">
      <c r="A27" s="69">
        <v>2980</v>
      </c>
      <c r="B27" s="121" t="s">
        <v>78</v>
      </c>
      <c r="C27" s="212"/>
      <c r="D27" s="195"/>
      <c r="E27" s="196"/>
      <c r="F27" s="289">
        <v>32500</v>
      </c>
    </row>
    <row r="28" spans="1:6" s="36" customFormat="1" ht="15">
      <c r="A28" s="37">
        <v>75818</v>
      </c>
      <c r="B28" s="120" t="s">
        <v>18</v>
      </c>
      <c r="C28" s="213"/>
      <c r="D28" s="186"/>
      <c r="E28" s="187">
        <f>SUM(E29:E30)</f>
        <v>42500</v>
      </c>
      <c r="F28" s="86"/>
    </row>
    <row r="29" spans="1:6" s="36" customFormat="1" ht="30">
      <c r="A29" s="135">
        <v>6800</v>
      </c>
      <c r="B29" s="136" t="s">
        <v>70</v>
      </c>
      <c r="C29" s="214"/>
      <c r="D29" s="190"/>
      <c r="E29" s="189">
        <v>10000</v>
      </c>
      <c r="F29" s="87"/>
    </row>
    <row r="30" spans="1:6" s="36" customFormat="1" ht="15.75" thickBot="1">
      <c r="A30" s="19">
        <v>4810</v>
      </c>
      <c r="B30" s="21" t="s">
        <v>32</v>
      </c>
      <c r="C30" s="214"/>
      <c r="D30" s="190"/>
      <c r="E30" s="189">
        <v>32500</v>
      </c>
      <c r="F30" s="87"/>
    </row>
    <row r="31" spans="1:6" s="36" customFormat="1" ht="20.25" customHeight="1" thickBot="1" thickTop="1">
      <c r="A31" s="51">
        <v>801</v>
      </c>
      <c r="B31" s="52" t="s">
        <v>28</v>
      </c>
      <c r="C31" s="144" t="s">
        <v>22</v>
      </c>
      <c r="D31" s="184"/>
      <c r="E31" s="185">
        <f>E32+E36+E39+E42+E52</f>
        <v>209400</v>
      </c>
      <c r="F31" s="55">
        <f>F32+F36+F39+F42+F52</f>
        <v>209400</v>
      </c>
    </row>
    <row r="32" spans="1:6" s="36" customFormat="1" ht="15.75" thickTop="1">
      <c r="A32" s="56">
        <v>80101</v>
      </c>
      <c r="B32" s="57" t="s">
        <v>38</v>
      </c>
      <c r="C32" s="146"/>
      <c r="D32" s="193"/>
      <c r="E32" s="194">
        <f>E35</f>
        <v>1200</v>
      </c>
      <c r="F32" s="288">
        <f>F33+F34</f>
        <v>2200</v>
      </c>
    </row>
    <row r="33" spans="1:6" s="36" customFormat="1" ht="15">
      <c r="A33" s="19">
        <v>4170</v>
      </c>
      <c r="B33" s="27" t="s">
        <v>16</v>
      </c>
      <c r="C33" s="214"/>
      <c r="D33" s="190"/>
      <c r="E33" s="189"/>
      <c r="F33" s="32">
        <v>900</v>
      </c>
    </row>
    <row r="34" spans="1:6" s="30" customFormat="1" ht="15">
      <c r="A34" s="19">
        <v>4210</v>
      </c>
      <c r="B34" s="27" t="s">
        <v>33</v>
      </c>
      <c r="C34" s="147"/>
      <c r="D34" s="188"/>
      <c r="E34" s="189"/>
      <c r="F34" s="32">
        <v>1300</v>
      </c>
    </row>
    <row r="35" spans="1:6" s="30" customFormat="1" ht="30">
      <c r="A35" s="33">
        <v>4360</v>
      </c>
      <c r="B35" s="89" t="s">
        <v>34</v>
      </c>
      <c r="C35" s="215"/>
      <c r="D35" s="197"/>
      <c r="E35" s="198">
        <v>1200</v>
      </c>
      <c r="F35" s="290"/>
    </row>
    <row r="36" spans="1:6" s="36" customFormat="1" ht="21.75" customHeight="1">
      <c r="A36" s="37">
        <v>80103</v>
      </c>
      <c r="B36" s="38" t="s">
        <v>35</v>
      </c>
      <c r="C36" s="213"/>
      <c r="D36" s="186"/>
      <c r="E36" s="187">
        <f>E38</f>
        <v>1000</v>
      </c>
      <c r="F36" s="86">
        <f>F37</f>
        <v>1000</v>
      </c>
    </row>
    <row r="37" spans="1:6" s="30" customFormat="1" ht="15">
      <c r="A37" s="83">
        <v>4210</v>
      </c>
      <c r="B37" s="119" t="s">
        <v>33</v>
      </c>
      <c r="C37" s="147"/>
      <c r="D37" s="188"/>
      <c r="E37" s="189"/>
      <c r="F37" s="32">
        <v>1000</v>
      </c>
    </row>
    <row r="38" spans="1:6" s="30" customFormat="1" ht="15" customHeight="1">
      <c r="A38" s="33">
        <v>4240</v>
      </c>
      <c r="B38" s="89" t="s">
        <v>36</v>
      </c>
      <c r="C38" s="147"/>
      <c r="D38" s="188"/>
      <c r="E38" s="189">
        <v>1000</v>
      </c>
      <c r="F38" s="32"/>
    </row>
    <row r="39" spans="1:6" s="30" customFormat="1" ht="15">
      <c r="A39" s="37">
        <v>80110</v>
      </c>
      <c r="B39" s="38" t="s">
        <v>37</v>
      </c>
      <c r="C39" s="213"/>
      <c r="D39" s="186"/>
      <c r="E39" s="187">
        <f>E40</f>
        <v>1200</v>
      </c>
      <c r="F39" s="86">
        <f>F41</f>
        <v>1200</v>
      </c>
    </row>
    <row r="40" spans="1:6" s="30" customFormat="1" ht="15">
      <c r="A40" s="19">
        <v>4300</v>
      </c>
      <c r="B40" s="27" t="s">
        <v>11</v>
      </c>
      <c r="C40" s="147"/>
      <c r="D40" s="188"/>
      <c r="E40" s="189">
        <v>1200</v>
      </c>
      <c r="F40" s="32"/>
    </row>
    <row r="41" spans="1:6" s="30" customFormat="1" ht="15">
      <c r="A41" s="19">
        <v>4410</v>
      </c>
      <c r="B41" s="27" t="s">
        <v>71</v>
      </c>
      <c r="C41" s="147"/>
      <c r="D41" s="188"/>
      <c r="E41" s="189"/>
      <c r="F41" s="32">
        <v>1200</v>
      </c>
    </row>
    <row r="42" spans="1:6" s="36" customFormat="1" ht="19.5" customHeight="1">
      <c r="A42" s="37">
        <v>80146</v>
      </c>
      <c r="B42" s="38" t="s">
        <v>39</v>
      </c>
      <c r="C42" s="213"/>
      <c r="D42" s="186"/>
      <c r="E42" s="187">
        <f>SUM(E43:E51)</f>
        <v>185000</v>
      </c>
      <c r="F42" s="86">
        <f>SUM(F43:F51)</f>
        <v>185000</v>
      </c>
    </row>
    <row r="43" spans="1:6" s="30" customFormat="1" ht="15">
      <c r="A43" s="19">
        <v>4210</v>
      </c>
      <c r="B43" s="27" t="s">
        <v>33</v>
      </c>
      <c r="C43" s="147"/>
      <c r="D43" s="188"/>
      <c r="E43" s="189"/>
      <c r="F43" s="32">
        <v>7050</v>
      </c>
    </row>
    <row r="44" spans="1:6" s="30" customFormat="1" ht="15.75" customHeight="1">
      <c r="A44" s="33">
        <v>4240</v>
      </c>
      <c r="B44" s="89" t="s">
        <v>36</v>
      </c>
      <c r="C44" s="215"/>
      <c r="D44" s="197"/>
      <c r="E44" s="198"/>
      <c r="F44" s="290">
        <v>500</v>
      </c>
    </row>
    <row r="45" spans="1:6" s="36" customFormat="1" ht="15">
      <c r="A45" s="19">
        <v>4300</v>
      </c>
      <c r="B45" s="27" t="s">
        <v>11</v>
      </c>
      <c r="C45" s="214"/>
      <c r="D45" s="190"/>
      <c r="E45" s="189"/>
      <c r="F45" s="32">
        <v>68140</v>
      </c>
    </row>
    <row r="46" spans="1:6" s="30" customFormat="1" ht="15">
      <c r="A46" s="19">
        <v>4300</v>
      </c>
      <c r="B46" s="27" t="s">
        <v>90</v>
      </c>
      <c r="C46" s="147"/>
      <c r="D46" s="188"/>
      <c r="E46" s="189">
        <v>185000</v>
      </c>
      <c r="F46" s="32"/>
    </row>
    <row r="47" spans="1:6" s="30" customFormat="1" ht="17.25" customHeight="1">
      <c r="A47" s="19">
        <v>4410</v>
      </c>
      <c r="B47" s="27" t="s">
        <v>71</v>
      </c>
      <c r="C47" s="147"/>
      <c r="D47" s="188"/>
      <c r="E47" s="189"/>
      <c r="F47" s="32">
        <v>35470</v>
      </c>
    </row>
    <row r="48" spans="1:6" s="30" customFormat="1" ht="15">
      <c r="A48" s="19">
        <v>4420</v>
      </c>
      <c r="B48" s="27" t="s">
        <v>72</v>
      </c>
      <c r="C48" s="147"/>
      <c r="D48" s="188"/>
      <c r="E48" s="189"/>
      <c r="F48" s="32">
        <v>1200</v>
      </c>
    </row>
    <row r="49" spans="1:6" s="30" customFormat="1" ht="30">
      <c r="A49" s="19">
        <v>4700</v>
      </c>
      <c r="B49" s="27" t="s">
        <v>73</v>
      </c>
      <c r="C49" s="147"/>
      <c r="D49" s="188"/>
      <c r="E49" s="189"/>
      <c r="F49" s="247">
        <v>71690</v>
      </c>
    </row>
    <row r="50" spans="1:6" s="30" customFormat="1" ht="34.5" customHeight="1">
      <c r="A50" s="19">
        <v>4740</v>
      </c>
      <c r="B50" s="27" t="s">
        <v>26</v>
      </c>
      <c r="C50" s="147"/>
      <c r="D50" s="188"/>
      <c r="E50" s="189"/>
      <c r="F50" s="32">
        <v>450</v>
      </c>
    </row>
    <row r="51" spans="1:6" s="30" customFormat="1" ht="30">
      <c r="A51" s="19">
        <v>4750</v>
      </c>
      <c r="B51" s="27" t="s">
        <v>27</v>
      </c>
      <c r="C51" s="147"/>
      <c r="D51" s="188"/>
      <c r="E51" s="189"/>
      <c r="F51" s="32">
        <v>500</v>
      </c>
    </row>
    <row r="52" spans="1:6" s="30" customFormat="1" ht="18" customHeight="1">
      <c r="A52" s="37">
        <v>80195</v>
      </c>
      <c r="B52" s="38" t="s">
        <v>9</v>
      </c>
      <c r="C52" s="213"/>
      <c r="D52" s="186"/>
      <c r="E52" s="187">
        <f>E54+E53</f>
        <v>21000</v>
      </c>
      <c r="F52" s="86">
        <f>F55</f>
        <v>20000</v>
      </c>
    </row>
    <row r="53" spans="1:6" s="30" customFormat="1" ht="15">
      <c r="A53" s="19">
        <v>4300</v>
      </c>
      <c r="B53" s="27" t="s">
        <v>11</v>
      </c>
      <c r="C53" s="147"/>
      <c r="D53" s="188"/>
      <c r="E53" s="189">
        <v>1000</v>
      </c>
      <c r="F53" s="32"/>
    </row>
    <row r="54" spans="1:6" s="30" customFormat="1" ht="18" customHeight="1">
      <c r="A54" s="19">
        <v>6050</v>
      </c>
      <c r="B54" s="27" t="s">
        <v>29</v>
      </c>
      <c r="C54" s="147"/>
      <c r="D54" s="188"/>
      <c r="E54" s="189">
        <v>20000</v>
      </c>
      <c r="F54" s="32"/>
    </row>
    <row r="55" spans="1:6" s="30" customFormat="1" ht="30.75" thickBot="1">
      <c r="A55" s="19">
        <v>6050</v>
      </c>
      <c r="B55" s="27" t="s">
        <v>69</v>
      </c>
      <c r="C55" s="147"/>
      <c r="D55" s="188"/>
      <c r="E55" s="189"/>
      <c r="F55" s="32">
        <v>20000</v>
      </c>
    </row>
    <row r="56" spans="1:6" s="248" customFormat="1" ht="21.75" customHeight="1" thickBot="1" thickTop="1">
      <c r="A56" s="263">
        <v>851</v>
      </c>
      <c r="B56" s="264" t="s">
        <v>95</v>
      </c>
      <c r="C56" s="265" t="s">
        <v>94</v>
      </c>
      <c r="D56" s="266"/>
      <c r="E56" s="241">
        <f>E57</f>
        <v>54000</v>
      </c>
      <c r="F56" s="286">
        <f>F57</f>
        <v>54000</v>
      </c>
    </row>
    <row r="57" spans="1:6" s="248" customFormat="1" ht="17.25" customHeight="1" thickTop="1">
      <c r="A57" s="237">
        <v>85154</v>
      </c>
      <c r="B57" s="267" t="s">
        <v>96</v>
      </c>
      <c r="C57" s="268"/>
      <c r="D57" s="269"/>
      <c r="E57" s="243">
        <f>SUM(E58:E61)</f>
        <v>54000</v>
      </c>
      <c r="F57" s="287">
        <f>SUM(F58:F61)</f>
        <v>54000</v>
      </c>
    </row>
    <row r="58" spans="1:6" s="253" customFormat="1" ht="15.75" customHeight="1">
      <c r="A58" s="270">
        <v>4210</v>
      </c>
      <c r="B58" s="271" t="s">
        <v>33</v>
      </c>
      <c r="C58" s="272"/>
      <c r="D58" s="273"/>
      <c r="E58" s="274"/>
      <c r="F58" s="291">
        <v>14000</v>
      </c>
    </row>
    <row r="59" spans="1:6" s="253" customFormat="1" ht="14.25" customHeight="1">
      <c r="A59" s="270">
        <v>4270</v>
      </c>
      <c r="B59" s="271" t="s">
        <v>31</v>
      </c>
      <c r="C59" s="272"/>
      <c r="D59" s="273"/>
      <c r="E59" s="274">
        <v>21600</v>
      </c>
      <c r="F59" s="291"/>
    </row>
    <row r="60" spans="1:6" s="253" customFormat="1" ht="18.75" customHeight="1">
      <c r="A60" s="270">
        <v>6050</v>
      </c>
      <c r="B60" s="271" t="s">
        <v>29</v>
      </c>
      <c r="C60" s="272"/>
      <c r="D60" s="273"/>
      <c r="E60" s="274">
        <v>32400</v>
      </c>
      <c r="F60" s="291"/>
    </row>
    <row r="61" spans="1:6" s="253" customFormat="1" ht="30.75" thickBot="1">
      <c r="A61" s="270">
        <v>6060</v>
      </c>
      <c r="B61" s="271" t="s">
        <v>97</v>
      </c>
      <c r="C61" s="272"/>
      <c r="D61" s="273"/>
      <c r="E61" s="274"/>
      <c r="F61" s="291">
        <v>40000</v>
      </c>
    </row>
    <row r="62" spans="1:6" s="30" customFormat="1" ht="19.5" customHeight="1" thickBot="1" thickTop="1">
      <c r="A62" s="51">
        <v>852</v>
      </c>
      <c r="B62" s="90" t="s">
        <v>65</v>
      </c>
      <c r="C62" s="207" t="s">
        <v>45</v>
      </c>
      <c r="D62" s="151">
        <f>D63+D69+D73</f>
        <v>595813</v>
      </c>
      <c r="E62" s="185">
        <f>E63+E67</f>
        <v>60000</v>
      </c>
      <c r="F62" s="55">
        <f>F63+F69+F73</f>
        <v>655813</v>
      </c>
    </row>
    <row r="63" spans="1:6" s="36" customFormat="1" ht="45.75" thickTop="1">
      <c r="A63" s="56">
        <v>85213</v>
      </c>
      <c r="B63" s="91" t="s">
        <v>46</v>
      </c>
      <c r="C63" s="146"/>
      <c r="D63" s="154">
        <f>D64</f>
        <v>14000</v>
      </c>
      <c r="E63" s="194">
        <f>E66</f>
        <v>7000</v>
      </c>
      <c r="F63" s="288">
        <f>F65</f>
        <v>14000</v>
      </c>
    </row>
    <row r="64" spans="1:6" s="30" customFormat="1" ht="30">
      <c r="A64" s="19">
        <v>2030</v>
      </c>
      <c r="B64" s="27" t="s">
        <v>85</v>
      </c>
      <c r="C64" s="147"/>
      <c r="D64" s="157">
        <v>14000</v>
      </c>
      <c r="E64" s="189"/>
      <c r="F64" s="32"/>
    </row>
    <row r="65" spans="1:6" s="30" customFormat="1" ht="15">
      <c r="A65" s="19">
        <v>4130</v>
      </c>
      <c r="B65" s="27" t="s">
        <v>47</v>
      </c>
      <c r="C65" s="147"/>
      <c r="D65" s="157"/>
      <c r="E65" s="189"/>
      <c r="F65" s="32">
        <f>14000</f>
        <v>14000</v>
      </c>
    </row>
    <row r="66" spans="1:6" s="30" customFormat="1" ht="15">
      <c r="A66" s="19">
        <v>4130</v>
      </c>
      <c r="B66" s="27" t="s">
        <v>47</v>
      </c>
      <c r="C66" s="147"/>
      <c r="D66" s="157"/>
      <c r="E66" s="189">
        <v>7000</v>
      </c>
      <c r="F66" s="32"/>
    </row>
    <row r="67" spans="1:6" s="30" customFormat="1" ht="16.5" customHeight="1">
      <c r="A67" s="37">
        <v>85216</v>
      </c>
      <c r="B67" s="38" t="s">
        <v>59</v>
      </c>
      <c r="C67" s="213"/>
      <c r="D67" s="199"/>
      <c r="E67" s="187">
        <f>E68</f>
        <v>53000</v>
      </c>
      <c r="F67" s="86"/>
    </row>
    <row r="68" spans="1:6" s="30" customFormat="1" ht="15">
      <c r="A68" s="19">
        <v>3110</v>
      </c>
      <c r="B68" s="27" t="s">
        <v>48</v>
      </c>
      <c r="C68" s="147"/>
      <c r="D68" s="157"/>
      <c r="E68" s="189">
        <v>53000</v>
      </c>
      <c r="F68" s="32"/>
    </row>
    <row r="69" spans="1:6" s="30" customFormat="1" ht="18" customHeight="1">
      <c r="A69" s="37">
        <v>85219</v>
      </c>
      <c r="B69" s="38" t="s">
        <v>75</v>
      </c>
      <c r="C69" s="213"/>
      <c r="D69" s="199">
        <f>D70</f>
        <v>23000</v>
      </c>
      <c r="E69" s="187"/>
      <c r="F69" s="86">
        <f>SUM(F71:F72)</f>
        <v>23000</v>
      </c>
    </row>
    <row r="70" spans="1:6" s="30" customFormat="1" ht="30">
      <c r="A70" s="19">
        <v>2030</v>
      </c>
      <c r="B70" s="27" t="s">
        <v>74</v>
      </c>
      <c r="C70" s="147"/>
      <c r="D70" s="157">
        <v>23000</v>
      </c>
      <c r="E70" s="189"/>
      <c r="F70" s="32"/>
    </row>
    <row r="71" spans="1:6" s="30" customFormat="1" ht="15">
      <c r="A71" s="19">
        <v>4300</v>
      </c>
      <c r="B71" s="27" t="s">
        <v>11</v>
      </c>
      <c r="C71" s="147"/>
      <c r="D71" s="157"/>
      <c r="E71" s="189"/>
      <c r="F71" s="32">
        <v>10000</v>
      </c>
    </row>
    <row r="72" spans="1:6" s="30" customFormat="1" ht="30">
      <c r="A72" s="19">
        <v>4750</v>
      </c>
      <c r="B72" s="27" t="s">
        <v>27</v>
      </c>
      <c r="C72" s="147"/>
      <c r="D72" s="157"/>
      <c r="E72" s="189"/>
      <c r="F72" s="32">
        <v>13000</v>
      </c>
    </row>
    <row r="73" spans="1:6" s="30" customFormat="1" ht="18" customHeight="1">
      <c r="A73" s="37">
        <v>85295</v>
      </c>
      <c r="B73" s="38" t="s">
        <v>9</v>
      </c>
      <c r="C73" s="213"/>
      <c r="D73" s="199">
        <f>D74</f>
        <v>558813</v>
      </c>
      <c r="E73" s="187"/>
      <c r="F73" s="86">
        <f>F75+F76</f>
        <v>618813</v>
      </c>
    </row>
    <row r="74" spans="1:6" s="30" customFormat="1" ht="30">
      <c r="A74" s="19">
        <v>2030</v>
      </c>
      <c r="B74" s="27" t="s">
        <v>85</v>
      </c>
      <c r="C74" s="147"/>
      <c r="D74" s="157">
        <v>558813</v>
      </c>
      <c r="E74" s="189"/>
      <c r="F74" s="32"/>
    </row>
    <row r="75" spans="1:6" s="30" customFormat="1" ht="15">
      <c r="A75" s="19">
        <v>3110</v>
      </c>
      <c r="B75" s="27" t="s">
        <v>48</v>
      </c>
      <c r="C75" s="147"/>
      <c r="D75" s="157"/>
      <c r="E75" s="189"/>
      <c r="F75" s="32">
        <v>558813</v>
      </c>
    </row>
    <row r="76" spans="1:6" s="30" customFormat="1" ht="15">
      <c r="A76" s="33">
        <v>4300</v>
      </c>
      <c r="B76" s="89" t="s">
        <v>11</v>
      </c>
      <c r="C76" s="215"/>
      <c r="D76" s="281"/>
      <c r="E76" s="198"/>
      <c r="F76" s="290">
        <v>60000</v>
      </c>
    </row>
    <row r="77" spans="1:6" s="36" customFormat="1" ht="30.75" thickBot="1">
      <c r="A77" s="276">
        <v>900</v>
      </c>
      <c r="B77" s="277" t="s">
        <v>23</v>
      </c>
      <c r="C77" s="278"/>
      <c r="D77" s="279"/>
      <c r="E77" s="280">
        <f>E78</f>
        <v>4672131</v>
      </c>
      <c r="F77" s="292">
        <f>F92+F78</f>
        <v>4682131</v>
      </c>
    </row>
    <row r="78" spans="1:6" s="36" customFormat="1" ht="15.75" thickTop="1">
      <c r="A78" s="104">
        <v>90001</v>
      </c>
      <c r="B78" s="105" t="s">
        <v>60</v>
      </c>
      <c r="C78" s="146" t="s">
        <v>76</v>
      </c>
      <c r="D78" s="154"/>
      <c r="E78" s="194">
        <f>E79</f>
        <v>4672131</v>
      </c>
      <c r="F78" s="288">
        <f>F79</f>
        <v>4672131</v>
      </c>
    </row>
    <row r="79" spans="1:6" s="36" customFormat="1" ht="30">
      <c r="A79" s="98"/>
      <c r="B79" s="99" t="s">
        <v>61</v>
      </c>
      <c r="C79" s="214"/>
      <c r="D79" s="200"/>
      <c r="E79" s="201">
        <f>E80</f>
        <v>4672131</v>
      </c>
      <c r="F79" s="87">
        <f>F84+F88</f>
        <v>4672131</v>
      </c>
    </row>
    <row r="80" spans="1:6" s="30" customFormat="1" ht="18.75" customHeight="1">
      <c r="A80" s="100">
        <v>6050</v>
      </c>
      <c r="B80" s="101" t="s">
        <v>29</v>
      </c>
      <c r="C80" s="147"/>
      <c r="D80" s="157"/>
      <c r="E80" s="189">
        <f>SUM(E81:E83)</f>
        <v>4672131</v>
      </c>
      <c r="F80" s="32"/>
    </row>
    <row r="81" spans="1:6" s="29" customFormat="1" ht="15">
      <c r="A81" s="102"/>
      <c r="B81" s="103" t="s">
        <v>62</v>
      </c>
      <c r="C81" s="216"/>
      <c r="D81" s="202"/>
      <c r="E81" s="203">
        <v>2295082</v>
      </c>
      <c r="F81" s="293"/>
    </row>
    <row r="82" spans="1:6" s="29" customFormat="1" ht="15">
      <c r="A82" s="102"/>
      <c r="B82" s="103" t="s">
        <v>63</v>
      </c>
      <c r="C82" s="216"/>
      <c r="D82" s="202"/>
      <c r="E82" s="203">
        <v>1557378</v>
      </c>
      <c r="F82" s="293"/>
    </row>
    <row r="83" spans="1:6" s="29" customFormat="1" ht="15">
      <c r="A83" s="102"/>
      <c r="B83" s="103" t="s">
        <v>64</v>
      </c>
      <c r="C83" s="216"/>
      <c r="D83" s="202"/>
      <c r="E83" s="203">
        <v>819671</v>
      </c>
      <c r="F83" s="293"/>
    </row>
    <row r="84" spans="1:6" s="30" customFormat="1" ht="17.25" customHeight="1">
      <c r="A84" s="100">
        <v>6058</v>
      </c>
      <c r="B84" s="101" t="s">
        <v>29</v>
      </c>
      <c r="C84" s="147"/>
      <c r="D84" s="157"/>
      <c r="E84" s="189"/>
      <c r="F84" s="32">
        <f>SUM(F85:F87)</f>
        <v>3971312</v>
      </c>
    </row>
    <row r="85" spans="1:6" s="29" customFormat="1" ht="15">
      <c r="A85" s="126"/>
      <c r="B85" s="103" t="s">
        <v>62</v>
      </c>
      <c r="C85" s="216"/>
      <c r="D85" s="202"/>
      <c r="E85" s="203"/>
      <c r="F85" s="293">
        <v>1950820</v>
      </c>
    </row>
    <row r="86" spans="1:6" s="29" customFormat="1" ht="15">
      <c r="A86" s="102"/>
      <c r="B86" s="103" t="s">
        <v>63</v>
      </c>
      <c r="C86" s="216"/>
      <c r="D86" s="202"/>
      <c r="E86" s="203"/>
      <c r="F86" s="293">
        <v>1323771</v>
      </c>
    </row>
    <row r="87" spans="1:6" s="29" customFormat="1" ht="15">
      <c r="A87" s="102"/>
      <c r="B87" s="103" t="s">
        <v>64</v>
      </c>
      <c r="C87" s="216"/>
      <c r="D87" s="202"/>
      <c r="E87" s="203"/>
      <c r="F87" s="293">
        <v>696721</v>
      </c>
    </row>
    <row r="88" spans="1:6" s="30" customFormat="1" ht="18" customHeight="1">
      <c r="A88" s="100">
        <v>6059</v>
      </c>
      <c r="B88" s="101" t="s">
        <v>29</v>
      </c>
      <c r="C88" s="147"/>
      <c r="D88" s="157"/>
      <c r="E88" s="189"/>
      <c r="F88" s="32">
        <f>SUM(F89:F91)</f>
        <v>700819</v>
      </c>
    </row>
    <row r="89" spans="1:6" s="29" customFormat="1" ht="15">
      <c r="A89" s="126"/>
      <c r="B89" s="103" t="s">
        <v>62</v>
      </c>
      <c r="C89" s="216"/>
      <c r="D89" s="202"/>
      <c r="E89" s="203"/>
      <c r="F89" s="293">
        <v>344262</v>
      </c>
    </row>
    <row r="90" spans="1:6" s="29" customFormat="1" ht="15">
      <c r="A90" s="102"/>
      <c r="B90" s="103" t="s">
        <v>63</v>
      </c>
      <c r="C90" s="216"/>
      <c r="D90" s="202"/>
      <c r="E90" s="203"/>
      <c r="F90" s="293">
        <v>233607</v>
      </c>
    </row>
    <row r="91" spans="1:6" s="29" customFormat="1" ht="15">
      <c r="A91" s="127"/>
      <c r="B91" s="128" t="s">
        <v>64</v>
      </c>
      <c r="C91" s="217"/>
      <c r="D91" s="204"/>
      <c r="E91" s="205"/>
      <c r="F91" s="294">
        <v>122950</v>
      </c>
    </row>
    <row r="92" spans="1:6" s="29" customFormat="1" ht="15">
      <c r="A92" s="25" t="s">
        <v>25</v>
      </c>
      <c r="B92" s="34" t="s">
        <v>9</v>
      </c>
      <c r="C92" s="208" t="s">
        <v>50</v>
      </c>
      <c r="D92" s="199"/>
      <c r="E92" s="187"/>
      <c r="F92" s="295">
        <f>F93</f>
        <v>10000</v>
      </c>
    </row>
    <row r="93" spans="1:6" s="30" customFormat="1" ht="30.75" thickBot="1">
      <c r="A93" s="26" t="s">
        <v>49</v>
      </c>
      <c r="B93" s="35" t="s">
        <v>82</v>
      </c>
      <c r="C93" s="147"/>
      <c r="D93" s="157"/>
      <c r="E93" s="189"/>
      <c r="F93" s="247">
        <v>10000</v>
      </c>
    </row>
    <row r="94" spans="1:6" s="36" customFormat="1" ht="31.5" thickBot="1" thickTop="1">
      <c r="A94" s="23">
        <v>921</v>
      </c>
      <c r="B94" s="24" t="s">
        <v>54</v>
      </c>
      <c r="C94" s="144" t="s">
        <v>45</v>
      </c>
      <c r="D94" s="151"/>
      <c r="E94" s="185">
        <f>E95</f>
        <v>15</v>
      </c>
      <c r="F94" s="55">
        <f>F95</f>
        <v>15</v>
      </c>
    </row>
    <row r="95" spans="1:6" s="29" customFormat="1" ht="15.75" thickTop="1">
      <c r="A95" s="25" t="s">
        <v>55</v>
      </c>
      <c r="B95" s="34" t="s">
        <v>56</v>
      </c>
      <c r="C95" s="208"/>
      <c r="D95" s="199"/>
      <c r="E95" s="187">
        <f>E96</f>
        <v>15</v>
      </c>
      <c r="F95" s="295">
        <f>F97</f>
        <v>15</v>
      </c>
    </row>
    <row r="96" spans="1:6" s="30" customFormat="1" ht="15">
      <c r="A96" s="19">
        <v>4210</v>
      </c>
      <c r="B96" s="27" t="s">
        <v>33</v>
      </c>
      <c r="C96" s="147"/>
      <c r="D96" s="157"/>
      <c r="E96" s="189">
        <v>15</v>
      </c>
      <c r="F96" s="247"/>
    </row>
    <row r="97" spans="1:6" s="30" customFormat="1" ht="15.75" thickBot="1">
      <c r="A97" s="28" t="s">
        <v>52</v>
      </c>
      <c r="B97" s="31" t="s">
        <v>14</v>
      </c>
      <c r="C97" s="209"/>
      <c r="D97" s="157"/>
      <c r="E97" s="189"/>
      <c r="F97" s="247">
        <v>15</v>
      </c>
    </row>
    <row r="98" spans="1:6" s="36" customFormat="1" ht="24.75" customHeight="1" thickBot="1" thickTop="1">
      <c r="A98" s="71"/>
      <c r="B98" s="72" t="s">
        <v>12</v>
      </c>
      <c r="C98" s="148"/>
      <c r="D98" s="161">
        <f>D62</f>
        <v>595813</v>
      </c>
      <c r="E98" s="206">
        <f>E94+E77+E62+E31+E25+E15+E11+E56</f>
        <v>5101646</v>
      </c>
      <c r="F98" s="282">
        <f>F94+F77+F62+F31+F25+F15+F11+F56</f>
        <v>5697459</v>
      </c>
    </row>
    <row r="99" spans="1:6" s="225" customFormat="1" ht="20.25" customHeight="1" thickBot="1" thickTop="1">
      <c r="A99" s="226"/>
      <c r="B99" s="302" t="s">
        <v>84</v>
      </c>
      <c r="C99" s="227"/>
      <c r="D99" s="228"/>
      <c r="E99" s="303">
        <f>F98-E98</f>
        <v>595813</v>
      </c>
      <c r="F99" s="304"/>
    </row>
    <row r="100" spans="1:6" s="36" customFormat="1" ht="15.75" thickTop="1">
      <c r="A100" s="93"/>
      <c r="B100" s="93"/>
      <c r="C100" s="218"/>
      <c r="D100" s="94"/>
      <c r="E100" s="95"/>
      <c r="F100" s="95"/>
    </row>
    <row r="101" spans="1:6" s="36" customFormat="1" ht="15">
      <c r="A101" s="93"/>
      <c r="B101" s="93"/>
      <c r="C101" s="218"/>
      <c r="D101" s="94"/>
      <c r="E101" s="93"/>
      <c r="F101" s="95"/>
    </row>
    <row r="102" spans="1:6" s="36" customFormat="1" ht="15">
      <c r="A102" s="93"/>
      <c r="B102" s="93"/>
      <c r="C102" s="218"/>
      <c r="D102" s="94"/>
      <c r="E102" s="95"/>
      <c r="F102" s="95"/>
    </row>
    <row r="103" spans="1:6" s="30" customFormat="1" ht="15">
      <c r="A103" s="93"/>
      <c r="B103" s="93"/>
      <c r="C103" s="218"/>
      <c r="D103" s="94"/>
      <c r="E103" s="93"/>
      <c r="F103" s="95"/>
    </row>
    <row r="104" spans="1:6" s="30" customFormat="1" ht="15">
      <c r="A104" s="41"/>
      <c r="B104" s="41"/>
      <c r="C104" s="219"/>
      <c r="D104" s="77"/>
      <c r="E104" s="41"/>
      <c r="F104" s="75"/>
    </row>
    <row r="105" spans="1:6" s="30" customFormat="1" ht="15">
      <c r="A105" s="41"/>
      <c r="B105" s="41"/>
      <c r="C105" s="219"/>
      <c r="D105" s="77"/>
      <c r="E105" s="41"/>
      <c r="F105" s="75"/>
    </row>
    <row r="106" spans="1:6" s="96" customFormat="1" ht="15">
      <c r="A106" s="41"/>
      <c r="B106" s="41"/>
      <c r="C106" s="219"/>
      <c r="D106" s="77"/>
      <c r="E106" s="41"/>
      <c r="F106" s="75"/>
    </row>
    <row r="107" spans="1:6" s="97" customFormat="1" ht="15">
      <c r="A107" s="41"/>
      <c r="B107" s="41"/>
      <c r="C107" s="219"/>
      <c r="D107" s="77"/>
      <c r="E107" s="41"/>
      <c r="F107" s="75"/>
    </row>
    <row r="108" spans="1:6" s="93" customFormat="1" ht="15">
      <c r="A108" s="41"/>
      <c r="B108" s="41"/>
      <c r="C108" s="219"/>
      <c r="D108" s="77"/>
      <c r="E108" s="41"/>
      <c r="F108" s="75"/>
    </row>
    <row r="109" spans="1:6" s="93" customFormat="1" ht="15">
      <c r="A109" s="41"/>
      <c r="B109" s="41"/>
      <c r="C109" s="219"/>
      <c r="D109" s="77"/>
      <c r="E109" s="41"/>
      <c r="F109" s="75"/>
    </row>
    <row r="110" spans="1:6" s="93" customFormat="1" ht="15">
      <c r="A110" s="41"/>
      <c r="B110" s="41"/>
      <c r="C110" s="219"/>
      <c r="D110" s="77"/>
      <c r="E110" s="41"/>
      <c r="F110" s="75"/>
    </row>
    <row r="111" spans="1:6" s="93" customFormat="1" ht="15">
      <c r="A111" s="41"/>
      <c r="B111" s="41"/>
      <c r="C111" s="219"/>
      <c r="D111" s="77"/>
      <c r="E111" s="41"/>
      <c r="F111" s="75"/>
    </row>
    <row r="112" spans="1:6" s="93" customFormat="1" ht="15">
      <c r="A112" s="41"/>
      <c r="B112" s="41"/>
      <c r="C112" s="219"/>
      <c r="D112" s="77"/>
      <c r="E112" s="41"/>
      <c r="F112" s="75"/>
    </row>
    <row r="113" spans="1:6" s="93" customFormat="1" ht="15">
      <c r="A113" s="41"/>
      <c r="B113" s="41"/>
      <c r="C113" s="219"/>
      <c r="D113" s="77"/>
      <c r="E113" s="41"/>
      <c r="F113" s="75"/>
    </row>
    <row r="114" spans="1:6" s="93" customFormat="1" ht="15">
      <c r="A114" s="41"/>
      <c r="B114" s="41"/>
      <c r="C114" s="219"/>
      <c r="D114" s="77"/>
      <c r="E114" s="41"/>
      <c r="F114" s="75"/>
    </row>
    <row r="115" ht="15">
      <c r="C115" s="219"/>
    </row>
    <row r="116" ht="15">
      <c r="C116" s="219"/>
    </row>
    <row r="117" ht="15">
      <c r="C117" s="219"/>
    </row>
    <row r="118" ht="15">
      <c r="C118" s="219"/>
    </row>
    <row r="119" ht="15">
      <c r="C119" s="219"/>
    </row>
    <row r="120" ht="15">
      <c r="C120" s="219"/>
    </row>
    <row r="121" ht="15">
      <c r="C121" s="219"/>
    </row>
    <row r="122" ht="15">
      <c r="C122" s="219"/>
    </row>
    <row r="123" ht="15">
      <c r="C123" s="219"/>
    </row>
    <row r="124" ht="15">
      <c r="C124" s="219"/>
    </row>
    <row r="125" ht="15">
      <c r="C125" s="219"/>
    </row>
    <row r="126" ht="15">
      <c r="C126" s="219"/>
    </row>
    <row r="127" ht="15">
      <c r="C127" s="219"/>
    </row>
    <row r="128" ht="15">
      <c r="C128" s="219"/>
    </row>
    <row r="129" ht="15">
      <c r="C129" s="219"/>
    </row>
    <row r="130" ht="15">
      <c r="C130" s="219"/>
    </row>
    <row r="131" ht="15">
      <c r="C131" s="219"/>
    </row>
    <row r="132" ht="15">
      <c r="C132" s="219"/>
    </row>
    <row r="133" ht="15">
      <c r="C133" s="219"/>
    </row>
    <row r="134" ht="15">
      <c r="C134" s="219"/>
    </row>
  </sheetData>
  <mergeCells count="1">
    <mergeCell ref="E99:F99"/>
  </mergeCells>
  <printOptions horizontalCentered="1"/>
  <pageMargins left="0" right="0" top="0.984251968503937" bottom="0.6299212598425197" header="0.5118110236220472" footer="0.2755905511811024"/>
  <pageSetup firstPageNumber="5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7.875" style="41" customWidth="1"/>
    <col min="2" max="2" width="40.875" style="41" customWidth="1"/>
    <col min="3" max="3" width="7.00390625" style="41" customWidth="1"/>
    <col min="4" max="4" width="15.25390625" style="41" customWidth="1"/>
    <col min="5" max="5" width="14.75390625" style="41" customWidth="1"/>
    <col min="6" max="16384" width="10.00390625" style="41" customWidth="1"/>
  </cols>
  <sheetData>
    <row r="1" spans="2:4" ht="13.5" customHeight="1">
      <c r="B1" s="42"/>
      <c r="C1" s="30"/>
      <c r="D1" s="2" t="s">
        <v>98</v>
      </c>
    </row>
    <row r="2" spans="1:4" ht="13.5" customHeight="1">
      <c r="A2" s="43"/>
      <c r="B2" s="44"/>
      <c r="C2" s="45"/>
      <c r="D2" s="3" t="s">
        <v>103</v>
      </c>
    </row>
    <row r="3" spans="1:4" ht="13.5" customHeight="1">
      <c r="A3" s="43"/>
      <c r="B3" s="44"/>
      <c r="C3" s="45"/>
      <c r="D3" s="177" t="s">
        <v>13</v>
      </c>
    </row>
    <row r="4" spans="1:4" ht="13.5" customHeight="1">
      <c r="A4" s="43"/>
      <c r="B4" s="44"/>
      <c r="C4" s="45"/>
      <c r="D4" s="177" t="s">
        <v>104</v>
      </c>
    </row>
    <row r="5" spans="1:5" s="30" customFormat="1" ht="36" customHeight="1">
      <c r="A5" s="137" t="s">
        <v>19</v>
      </c>
      <c r="B5" s="47"/>
      <c r="C5" s="48"/>
      <c r="D5" s="48"/>
      <c r="E5" s="48"/>
    </row>
    <row r="6" spans="1:5" s="30" customFormat="1" ht="13.5" customHeight="1" thickBot="1">
      <c r="A6" s="46"/>
      <c r="B6" s="47"/>
      <c r="C6" s="48"/>
      <c r="D6" s="48"/>
      <c r="E6" s="222" t="s">
        <v>0</v>
      </c>
    </row>
    <row r="7" spans="1:5" s="50" customFormat="1" ht="27" customHeight="1">
      <c r="A7" s="175" t="s">
        <v>1</v>
      </c>
      <c r="B7" s="305" t="s">
        <v>2</v>
      </c>
      <c r="C7" s="166" t="s">
        <v>3</v>
      </c>
      <c r="D7" s="171" t="s">
        <v>4</v>
      </c>
      <c r="E7" s="49"/>
    </row>
    <row r="8" spans="1:5" s="50" customFormat="1" ht="12.75" customHeight="1">
      <c r="A8" s="176" t="s">
        <v>5</v>
      </c>
      <c r="B8" s="306"/>
      <c r="C8" s="174" t="s">
        <v>6</v>
      </c>
      <c r="D8" s="172" t="s">
        <v>8</v>
      </c>
      <c r="E8" s="173" t="s">
        <v>7</v>
      </c>
    </row>
    <row r="9" spans="1:5" s="125" customFormat="1" ht="12" thickBot="1">
      <c r="A9" s="129">
        <v>1</v>
      </c>
      <c r="B9" s="130">
        <v>2</v>
      </c>
      <c r="C9" s="124">
        <v>3</v>
      </c>
      <c r="D9" s="124">
        <v>4</v>
      </c>
      <c r="E9" s="131">
        <v>5</v>
      </c>
    </row>
    <row r="10" spans="1:5" s="36" customFormat="1" ht="18.75" customHeight="1" thickBot="1" thickTop="1">
      <c r="A10" s="51">
        <v>801</v>
      </c>
      <c r="B10" s="52" t="s">
        <v>28</v>
      </c>
      <c r="C10" s="144" t="s">
        <v>22</v>
      </c>
      <c r="D10" s="54">
        <f>D11+D14+D17</f>
        <v>159140</v>
      </c>
      <c r="E10" s="55">
        <f>E11+E14+E17</f>
        <v>159140</v>
      </c>
    </row>
    <row r="11" spans="1:5" s="36" customFormat="1" ht="15" customHeight="1" thickTop="1">
      <c r="A11" s="56">
        <v>80102</v>
      </c>
      <c r="B11" s="57" t="s">
        <v>40</v>
      </c>
      <c r="C11" s="146"/>
      <c r="D11" s="59">
        <f>D12</f>
        <v>70</v>
      </c>
      <c r="E11" s="60">
        <f>E13</f>
        <v>70</v>
      </c>
    </row>
    <row r="12" spans="1:5" s="61" customFormat="1" ht="15.75" customHeight="1">
      <c r="A12" s="19">
        <v>4300</v>
      </c>
      <c r="B12" s="27" t="s">
        <v>11</v>
      </c>
      <c r="C12" s="214"/>
      <c r="D12" s="22">
        <v>70</v>
      </c>
      <c r="E12" s="20"/>
    </row>
    <row r="13" spans="1:5" s="29" customFormat="1" ht="14.25" customHeight="1">
      <c r="A13" s="19">
        <v>4430</v>
      </c>
      <c r="B13" s="27" t="s">
        <v>14</v>
      </c>
      <c r="C13" s="147"/>
      <c r="D13" s="22"/>
      <c r="E13" s="20">
        <v>70</v>
      </c>
    </row>
    <row r="14" spans="1:5" s="61" customFormat="1" ht="14.25" customHeight="1">
      <c r="A14" s="37">
        <v>80111</v>
      </c>
      <c r="B14" s="38" t="s">
        <v>41</v>
      </c>
      <c r="C14" s="213"/>
      <c r="D14" s="39">
        <f>D15</f>
        <v>70</v>
      </c>
      <c r="E14" s="40">
        <f>E16</f>
        <v>70</v>
      </c>
    </row>
    <row r="15" spans="1:5" s="29" customFormat="1" ht="14.25" customHeight="1">
      <c r="A15" s="19">
        <v>4300</v>
      </c>
      <c r="B15" s="27" t="s">
        <v>11</v>
      </c>
      <c r="C15" s="147"/>
      <c r="D15" s="22">
        <v>70</v>
      </c>
      <c r="E15" s="20"/>
    </row>
    <row r="16" spans="1:5" s="29" customFormat="1" ht="14.25" customHeight="1">
      <c r="A16" s="19">
        <v>4430</v>
      </c>
      <c r="B16" s="27" t="s">
        <v>14</v>
      </c>
      <c r="C16" s="147"/>
      <c r="D16" s="22"/>
      <c r="E16" s="20">
        <v>70</v>
      </c>
    </row>
    <row r="17" spans="1:5" s="29" customFormat="1" ht="14.25" customHeight="1">
      <c r="A17" s="37">
        <v>80146</v>
      </c>
      <c r="B17" s="38" t="s">
        <v>39</v>
      </c>
      <c r="C17" s="213"/>
      <c r="D17" s="39">
        <f>SUM(D18:D25)</f>
        <v>159000</v>
      </c>
      <c r="E17" s="40">
        <f>SUM(E18:E25)</f>
        <v>159000</v>
      </c>
    </row>
    <row r="18" spans="1:5" s="29" customFormat="1" ht="14.25" customHeight="1">
      <c r="A18" s="19">
        <v>4170</v>
      </c>
      <c r="B18" s="27" t="s">
        <v>16</v>
      </c>
      <c r="C18" s="147"/>
      <c r="D18" s="22"/>
      <c r="E18" s="20">
        <v>500</v>
      </c>
    </row>
    <row r="19" spans="1:5" s="29" customFormat="1" ht="14.25" customHeight="1">
      <c r="A19" s="19">
        <v>4210</v>
      </c>
      <c r="B19" s="27" t="s">
        <v>33</v>
      </c>
      <c r="C19" s="147"/>
      <c r="D19" s="22"/>
      <c r="E19" s="20">
        <v>11200</v>
      </c>
    </row>
    <row r="20" spans="1:5" s="29" customFormat="1" ht="14.25" customHeight="1">
      <c r="A20" s="19">
        <v>4300</v>
      </c>
      <c r="B20" s="27" t="s">
        <v>11</v>
      </c>
      <c r="C20" s="147"/>
      <c r="D20" s="22"/>
      <c r="E20" s="20">
        <v>50750</v>
      </c>
    </row>
    <row r="21" spans="1:5" s="30" customFormat="1" ht="15" customHeight="1">
      <c r="A21" s="19">
        <v>4300</v>
      </c>
      <c r="B21" s="27" t="s">
        <v>90</v>
      </c>
      <c r="C21" s="214"/>
      <c r="D21" s="22">
        <v>159000</v>
      </c>
      <c r="E21" s="20"/>
    </row>
    <row r="22" spans="1:5" s="29" customFormat="1" ht="13.5" customHeight="1">
      <c r="A22" s="19">
        <v>4410</v>
      </c>
      <c r="B22" s="27" t="s">
        <v>71</v>
      </c>
      <c r="C22" s="147"/>
      <c r="D22" s="22"/>
      <c r="E22" s="20">
        <v>30550</v>
      </c>
    </row>
    <row r="23" spans="1:5" s="29" customFormat="1" ht="30" customHeight="1">
      <c r="A23" s="19">
        <v>4700</v>
      </c>
      <c r="B23" s="27" t="s">
        <v>73</v>
      </c>
      <c r="C23" s="147"/>
      <c r="D23" s="22"/>
      <c r="E23" s="20">
        <v>63500</v>
      </c>
    </row>
    <row r="24" spans="1:5" s="29" customFormat="1" ht="26.25" customHeight="1">
      <c r="A24" s="19">
        <v>4740</v>
      </c>
      <c r="B24" s="27" t="s">
        <v>26</v>
      </c>
      <c r="C24" s="147"/>
      <c r="D24" s="22"/>
      <c r="E24" s="20">
        <v>1900</v>
      </c>
    </row>
    <row r="25" spans="1:5" s="29" customFormat="1" ht="32.25" customHeight="1" thickBot="1">
      <c r="A25" s="19">
        <v>4750</v>
      </c>
      <c r="B25" s="27" t="s">
        <v>27</v>
      </c>
      <c r="C25" s="147"/>
      <c r="D25" s="22"/>
      <c r="E25" s="20">
        <v>600</v>
      </c>
    </row>
    <row r="26" spans="1:5" s="61" customFormat="1" ht="13.5" customHeight="1" thickBot="1" thickTop="1">
      <c r="A26" s="51">
        <v>854</v>
      </c>
      <c r="B26" s="63" t="s">
        <v>21</v>
      </c>
      <c r="C26" s="144" t="s">
        <v>22</v>
      </c>
      <c r="D26" s="54">
        <f>D27+D30+D33</f>
        <v>17750</v>
      </c>
      <c r="E26" s="64">
        <f>E30+E33+E27</f>
        <v>17750</v>
      </c>
    </row>
    <row r="27" spans="1:5" s="61" customFormat="1" ht="26.25" customHeight="1" thickTop="1">
      <c r="A27" s="65">
        <v>85407</v>
      </c>
      <c r="B27" s="66" t="s">
        <v>42</v>
      </c>
      <c r="C27" s="220"/>
      <c r="D27" s="67">
        <f>D28</f>
        <v>1500</v>
      </c>
      <c r="E27" s="68">
        <f>E29</f>
        <v>1500</v>
      </c>
    </row>
    <row r="28" spans="1:5" s="29" customFormat="1" ht="13.5" customHeight="1">
      <c r="A28" s="19">
        <v>4210</v>
      </c>
      <c r="B28" s="27" t="s">
        <v>33</v>
      </c>
      <c r="C28" s="147"/>
      <c r="D28" s="22">
        <v>1500</v>
      </c>
      <c r="E28" s="20"/>
    </row>
    <row r="29" spans="1:5" s="29" customFormat="1" ht="29.25" customHeight="1">
      <c r="A29" s="19">
        <v>4750</v>
      </c>
      <c r="B29" s="27" t="s">
        <v>27</v>
      </c>
      <c r="C29" s="147"/>
      <c r="D29" s="22"/>
      <c r="E29" s="20">
        <v>1500</v>
      </c>
    </row>
    <row r="30" spans="1:5" s="30" customFormat="1" ht="13.5" customHeight="1">
      <c r="A30" s="37">
        <v>85410</v>
      </c>
      <c r="B30" s="38" t="s">
        <v>43</v>
      </c>
      <c r="C30" s="213"/>
      <c r="D30" s="39">
        <f>D32</f>
        <v>2500</v>
      </c>
      <c r="E30" s="40">
        <f>E31</f>
        <v>2500</v>
      </c>
    </row>
    <row r="31" spans="1:5" s="29" customFormat="1" ht="28.5" customHeight="1">
      <c r="A31" s="19">
        <v>4390</v>
      </c>
      <c r="B31" s="27" t="s">
        <v>44</v>
      </c>
      <c r="C31" s="147"/>
      <c r="D31" s="22"/>
      <c r="E31" s="20">
        <v>2500</v>
      </c>
    </row>
    <row r="32" spans="1:5" s="29" customFormat="1" ht="16.5" customHeight="1">
      <c r="A32" s="19">
        <v>6050</v>
      </c>
      <c r="B32" s="27" t="s">
        <v>29</v>
      </c>
      <c r="C32" s="147"/>
      <c r="D32" s="22">
        <v>2500</v>
      </c>
      <c r="E32" s="20"/>
    </row>
    <row r="33" spans="1:5" s="29" customFormat="1" ht="15" customHeight="1">
      <c r="A33" s="37">
        <v>85446</v>
      </c>
      <c r="B33" s="38" t="s">
        <v>39</v>
      </c>
      <c r="C33" s="208"/>
      <c r="D33" s="39">
        <f>SUM(D34:D38)</f>
        <v>13750</v>
      </c>
      <c r="E33" s="40">
        <f>SUM(E34:E38)</f>
        <v>13750</v>
      </c>
    </row>
    <row r="34" spans="1:5" s="29" customFormat="1" ht="15" customHeight="1">
      <c r="A34" s="19">
        <v>4210</v>
      </c>
      <c r="B34" s="27" t="s">
        <v>33</v>
      </c>
      <c r="C34" s="147"/>
      <c r="D34" s="22"/>
      <c r="E34" s="20">
        <v>300</v>
      </c>
    </row>
    <row r="35" spans="1:5" s="29" customFormat="1" ht="15" customHeight="1">
      <c r="A35" s="19">
        <v>4300</v>
      </c>
      <c r="B35" s="27" t="s">
        <v>11</v>
      </c>
      <c r="C35" s="147"/>
      <c r="D35" s="22">
        <v>5750</v>
      </c>
      <c r="E35" s="20"/>
    </row>
    <row r="36" spans="1:5" s="29" customFormat="1" ht="14.25" customHeight="1">
      <c r="A36" s="19">
        <v>4300</v>
      </c>
      <c r="B36" s="27" t="s">
        <v>90</v>
      </c>
      <c r="C36" s="147"/>
      <c r="D36" s="22">
        <v>8000</v>
      </c>
      <c r="E36" s="20"/>
    </row>
    <row r="37" spans="1:5" s="29" customFormat="1" ht="15" customHeight="1">
      <c r="A37" s="19">
        <v>4410</v>
      </c>
      <c r="B37" s="27" t="s">
        <v>71</v>
      </c>
      <c r="C37" s="147"/>
      <c r="D37" s="22"/>
      <c r="E37" s="20">
        <v>3050</v>
      </c>
    </row>
    <row r="38" spans="1:5" s="29" customFormat="1" ht="28.5" customHeight="1" thickBot="1">
      <c r="A38" s="19">
        <v>4700</v>
      </c>
      <c r="B38" s="27" t="s">
        <v>73</v>
      </c>
      <c r="C38" s="147"/>
      <c r="D38" s="22"/>
      <c r="E38" s="20">
        <v>10400</v>
      </c>
    </row>
    <row r="39" spans="1:5" ht="21" customHeight="1" thickBot="1" thickTop="1">
      <c r="A39" s="71"/>
      <c r="B39" s="72" t="s">
        <v>12</v>
      </c>
      <c r="C39" s="221"/>
      <c r="D39" s="73">
        <f>SUM(D10)+D26</f>
        <v>176890</v>
      </c>
      <c r="E39" s="74">
        <f>SUM(E10)+E26</f>
        <v>176890</v>
      </c>
    </row>
    <row r="40" ht="15.75" thickTop="1">
      <c r="C40" s="149"/>
    </row>
    <row r="41" spans="3:4" ht="15">
      <c r="C41" s="149"/>
      <c r="D41" s="75"/>
    </row>
    <row r="42" ht="15">
      <c r="C42" s="149"/>
    </row>
    <row r="43" ht="15">
      <c r="C43" s="149"/>
    </row>
    <row r="44" ht="15">
      <c r="C44" s="149"/>
    </row>
    <row r="45" ht="15">
      <c r="C45" s="149"/>
    </row>
    <row r="46" ht="15">
      <c r="C46" s="149"/>
    </row>
    <row r="47" ht="15">
      <c r="C47" s="149"/>
    </row>
    <row r="48" ht="15">
      <c r="C48" s="149"/>
    </row>
    <row r="49" ht="15">
      <c r="C49" s="149"/>
    </row>
    <row r="50" ht="15">
      <c r="C50" s="149"/>
    </row>
    <row r="51" ht="15">
      <c r="C51" s="149"/>
    </row>
    <row r="52" ht="15">
      <c r="C52" s="149"/>
    </row>
    <row r="53" ht="15">
      <c r="C53" s="149"/>
    </row>
    <row r="54" ht="15">
      <c r="C54" s="149"/>
    </row>
    <row r="55" ht="15">
      <c r="C55" s="149"/>
    </row>
    <row r="56" ht="15">
      <c r="C56" s="149"/>
    </row>
    <row r="57" ht="15">
      <c r="C57" s="149"/>
    </row>
    <row r="58" ht="15">
      <c r="C58" s="149"/>
    </row>
    <row r="59" ht="15">
      <c r="C59" s="149"/>
    </row>
    <row r="60" ht="15">
      <c r="C60" s="149"/>
    </row>
    <row r="61" ht="15">
      <c r="C61" s="149"/>
    </row>
    <row r="62" ht="15">
      <c r="C62" s="149"/>
    </row>
    <row r="63" ht="15">
      <c r="C63" s="149"/>
    </row>
    <row r="64" ht="15">
      <c r="C64" s="149"/>
    </row>
    <row r="65" ht="15">
      <c r="C65" s="149"/>
    </row>
    <row r="66" ht="15">
      <c r="C66" s="149"/>
    </row>
    <row r="67" ht="15">
      <c r="C67" s="149"/>
    </row>
  </sheetData>
  <mergeCells count="1">
    <mergeCell ref="B7:B8"/>
  </mergeCells>
  <printOptions horizontalCentered="1"/>
  <pageMargins left="0" right="0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I12" sqref="I12"/>
    </sheetView>
  </sheetViews>
  <sheetFormatPr defaultColWidth="9.00390625" defaultRowHeight="12.75"/>
  <cols>
    <col min="1" max="1" width="7.625" style="1" customWidth="1"/>
    <col min="2" max="2" width="37.25390625" style="1" customWidth="1"/>
    <col min="3" max="3" width="6.875" style="116" customWidth="1"/>
    <col min="4" max="4" width="15.875" style="1" customWidth="1"/>
    <col min="5" max="5" width="16.125" style="1" customWidth="1"/>
    <col min="6" max="16384" width="10.00390625" style="1" customWidth="1"/>
  </cols>
  <sheetData>
    <row r="1" spans="3:4" s="7" customFormat="1" ht="13.5" customHeight="1">
      <c r="C1" s="111"/>
      <c r="D1" s="2" t="s">
        <v>99</v>
      </c>
    </row>
    <row r="2" spans="1:4" s="7" customFormat="1" ht="13.5" customHeight="1">
      <c r="A2" s="112"/>
      <c r="B2" s="113"/>
      <c r="C2" s="114"/>
      <c r="D2" s="3" t="s">
        <v>103</v>
      </c>
    </row>
    <row r="3" spans="1:4" s="7" customFormat="1" ht="13.5" customHeight="1">
      <c r="A3" s="112"/>
      <c r="B3" s="113"/>
      <c r="C3" s="114"/>
      <c r="D3" s="177" t="s">
        <v>13</v>
      </c>
    </row>
    <row r="4" spans="1:4" s="7" customFormat="1" ht="13.5" customHeight="1">
      <c r="A4" s="112"/>
      <c r="B4" s="113"/>
      <c r="C4" s="114"/>
      <c r="D4" s="177" t="s">
        <v>104</v>
      </c>
    </row>
    <row r="5" spans="1:5" s="7" customFormat="1" ht="27" customHeight="1">
      <c r="A5" s="112"/>
      <c r="B5" s="113"/>
      <c r="C5" s="114"/>
      <c r="D5" s="8"/>
      <c r="E5" s="8"/>
    </row>
    <row r="6" spans="1:5" s="7" customFormat="1" ht="61.5" customHeight="1">
      <c r="A6" s="4" t="s">
        <v>102</v>
      </c>
      <c r="B6" s="5"/>
      <c r="C6" s="18"/>
      <c r="D6" s="6"/>
      <c r="E6" s="6"/>
    </row>
    <row r="7" spans="1:5" s="7" customFormat="1" ht="33.75" customHeight="1" thickBot="1">
      <c r="A7" s="4"/>
      <c r="B7" s="5"/>
      <c r="C7" s="114"/>
      <c r="D7" s="8"/>
      <c r="E7" s="224" t="s">
        <v>0</v>
      </c>
    </row>
    <row r="8" spans="1:5" s="12" customFormat="1" ht="33.75" customHeight="1">
      <c r="A8" s="9" t="s">
        <v>1</v>
      </c>
      <c r="B8" s="10" t="s">
        <v>2</v>
      </c>
      <c r="C8" s="11" t="s">
        <v>3</v>
      </c>
      <c r="D8" s="138" t="s">
        <v>57</v>
      </c>
      <c r="E8" s="139" t="s">
        <v>4</v>
      </c>
    </row>
    <row r="9" spans="1:5" s="12" customFormat="1" ht="13.5" customHeight="1">
      <c r="A9" s="115" t="s">
        <v>5</v>
      </c>
      <c r="B9" s="13"/>
      <c r="C9" s="14" t="s">
        <v>6</v>
      </c>
      <c r="D9" s="142" t="s">
        <v>7</v>
      </c>
      <c r="E9" s="143" t="s">
        <v>7</v>
      </c>
    </row>
    <row r="10" spans="1:5" s="17" customFormat="1" ht="12" thickBot="1">
      <c r="A10" s="15">
        <v>1</v>
      </c>
      <c r="B10" s="16">
        <v>2</v>
      </c>
      <c r="C10" s="16">
        <v>3</v>
      </c>
      <c r="D10" s="140">
        <v>4</v>
      </c>
      <c r="E10" s="141">
        <v>5</v>
      </c>
    </row>
    <row r="11" spans="1:5" s="30" customFormat="1" ht="24.75" customHeight="1" thickBot="1" thickTop="1">
      <c r="A11" s="51">
        <v>852</v>
      </c>
      <c r="B11" s="150" t="s">
        <v>65</v>
      </c>
      <c r="C11" s="144" t="s">
        <v>45</v>
      </c>
      <c r="D11" s="151">
        <f>D12</f>
        <v>465</v>
      </c>
      <c r="E11" s="152">
        <f>E12</f>
        <v>465</v>
      </c>
    </row>
    <row r="12" spans="1:5" s="30" customFormat="1" ht="32.25" customHeight="1" thickTop="1">
      <c r="A12" s="56">
        <v>85219</v>
      </c>
      <c r="B12" s="153" t="s">
        <v>75</v>
      </c>
      <c r="C12" s="146"/>
      <c r="D12" s="154">
        <f>SUM(D13:D14)</f>
        <v>465</v>
      </c>
      <c r="E12" s="155">
        <f>SUM(E13:E14)</f>
        <v>465</v>
      </c>
    </row>
    <row r="13" spans="1:5" s="30" customFormat="1" ht="79.5" customHeight="1">
      <c r="A13" s="156">
        <v>2010</v>
      </c>
      <c r="B13" s="35" t="s">
        <v>86</v>
      </c>
      <c r="C13" s="62"/>
      <c r="D13" s="157">
        <v>465</v>
      </c>
      <c r="E13" s="158"/>
    </row>
    <row r="14" spans="1:5" s="30" customFormat="1" ht="26.25" customHeight="1" thickBot="1">
      <c r="A14" s="159">
        <v>3110</v>
      </c>
      <c r="B14" s="160" t="s">
        <v>48</v>
      </c>
      <c r="C14" s="62"/>
      <c r="D14" s="157"/>
      <c r="E14" s="158">
        <v>465</v>
      </c>
    </row>
    <row r="15" spans="1:5" s="41" customFormat="1" ht="24.75" customHeight="1" thickBot="1" thickTop="1">
      <c r="A15" s="71"/>
      <c r="B15" s="72" t="s">
        <v>12</v>
      </c>
      <c r="C15" s="92"/>
      <c r="D15" s="161">
        <f>D11</f>
        <v>465</v>
      </c>
      <c r="E15" s="162">
        <f>E11</f>
        <v>465</v>
      </c>
    </row>
    <row r="16" s="163" customFormat="1" ht="16.5" thickTop="1">
      <c r="C16" s="164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&amp;C&amp;"Calibri,Regular"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6" sqref="H6"/>
    </sheetView>
  </sheetViews>
  <sheetFormatPr defaultColWidth="9.00390625" defaultRowHeight="12.75"/>
  <cols>
    <col min="1" max="1" width="6.875" style="1" customWidth="1"/>
    <col min="2" max="2" width="35.375" style="1" customWidth="1"/>
    <col min="3" max="3" width="6.875" style="116" customWidth="1"/>
    <col min="4" max="4" width="13.375" style="1" customWidth="1"/>
    <col min="5" max="5" width="13.25390625" style="1" customWidth="1"/>
    <col min="6" max="6" width="13.125" style="1" customWidth="1"/>
    <col min="7" max="16384" width="10.00390625" style="1" customWidth="1"/>
  </cols>
  <sheetData>
    <row r="1" spans="3:5" s="7" customFormat="1" ht="13.5" customHeight="1">
      <c r="C1" s="111"/>
      <c r="E1" s="2" t="s">
        <v>100</v>
      </c>
    </row>
    <row r="2" spans="1:5" s="7" customFormat="1" ht="13.5" customHeight="1">
      <c r="A2" s="112"/>
      <c r="B2" s="113"/>
      <c r="C2" s="114"/>
      <c r="E2" s="3" t="s">
        <v>103</v>
      </c>
    </row>
    <row r="3" spans="1:5" s="7" customFormat="1" ht="13.5" customHeight="1">
      <c r="A3" s="112"/>
      <c r="B3" s="113"/>
      <c r="C3" s="114"/>
      <c r="E3" s="177" t="s">
        <v>13</v>
      </c>
    </row>
    <row r="4" spans="1:5" s="7" customFormat="1" ht="13.5" customHeight="1">
      <c r="A4" s="112"/>
      <c r="B4" s="113"/>
      <c r="C4" s="114"/>
      <c r="E4" s="177" t="s">
        <v>104</v>
      </c>
    </row>
    <row r="5" spans="1:6" s="7" customFormat="1" ht="24" customHeight="1">
      <c r="A5" s="112"/>
      <c r="B5" s="113"/>
      <c r="C5" s="114"/>
      <c r="D5" s="8"/>
      <c r="E5" s="8"/>
      <c r="F5" s="3"/>
    </row>
    <row r="6" spans="1:6" s="7" customFormat="1" ht="65.25" customHeight="1">
      <c r="A6" s="4" t="s">
        <v>101</v>
      </c>
      <c r="B6" s="5"/>
      <c r="C6" s="18"/>
      <c r="D6" s="6"/>
      <c r="E6" s="6"/>
      <c r="F6" s="117"/>
    </row>
    <row r="7" spans="1:6" s="7" customFormat="1" ht="28.5" customHeight="1" thickBot="1">
      <c r="A7" s="4"/>
      <c r="B7" s="5"/>
      <c r="C7" s="114"/>
      <c r="D7" s="8"/>
      <c r="E7" s="8"/>
      <c r="F7" s="224" t="s">
        <v>0</v>
      </c>
    </row>
    <row r="8" spans="1:6" s="12" customFormat="1" ht="27" customHeight="1">
      <c r="A8" s="169" t="s">
        <v>1</v>
      </c>
      <c r="B8" s="168" t="s">
        <v>2</v>
      </c>
      <c r="C8" s="11" t="s">
        <v>3</v>
      </c>
      <c r="D8" s="138" t="s">
        <v>57</v>
      </c>
      <c r="E8" s="307" t="s">
        <v>4</v>
      </c>
      <c r="F8" s="308"/>
    </row>
    <row r="9" spans="1:6" s="12" customFormat="1" ht="18.75" customHeight="1">
      <c r="A9" s="170" t="s">
        <v>5</v>
      </c>
      <c r="B9" s="118"/>
      <c r="C9" s="14" t="s">
        <v>6</v>
      </c>
      <c r="D9" s="142" t="s">
        <v>7</v>
      </c>
      <c r="E9" s="298" t="s">
        <v>8</v>
      </c>
      <c r="F9" s="173" t="s">
        <v>7</v>
      </c>
    </row>
    <row r="10" spans="1:6" s="125" customFormat="1" ht="9.75" customHeight="1" thickBot="1">
      <c r="A10" s="132">
        <v>1</v>
      </c>
      <c r="B10" s="133">
        <v>2</v>
      </c>
      <c r="C10" s="134">
        <v>3</v>
      </c>
      <c r="D10" s="165">
        <v>4</v>
      </c>
      <c r="E10" s="299">
        <v>5</v>
      </c>
      <c r="F10" s="131">
        <v>6</v>
      </c>
    </row>
    <row r="11" spans="1:6" s="30" customFormat="1" ht="22.5" customHeight="1" thickBot="1" thickTop="1">
      <c r="A11" s="51">
        <v>710</v>
      </c>
      <c r="B11" s="84" t="s">
        <v>66</v>
      </c>
      <c r="C11" s="53" t="s">
        <v>67</v>
      </c>
      <c r="D11" s="151">
        <f>D12</f>
        <v>4191</v>
      </c>
      <c r="E11" s="185"/>
      <c r="F11" s="64">
        <f>F12</f>
        <v>4191</v>
      </c>
    </row>
    <row r="12" spans="1:6" s="30" customFormat="1" ht="24" customHeight="1" thickTop="1">
      <c r="A12" s="56">
        <v>71015</v>
      </c>
      <c r="B12" s="229" t="s">
        <v>68</v>
      </c>
      <c r="C12" s="58"/>
      <c r="D12" s="154">
        <f>SUM(D13:D14)</f>
        <v>4191</v>
      </c>
      <c r="E12" s="194"/>
      <c r="F12" s="60">
        <f>SUM(F13:F14)</f>
        <v>4191</v>
      </c>
    </row>
    <row r="13" spans="1:6" s="30" customFormat="1" ht="75.75" customHeight="1">
      <c r="A13" s="83">
        <v>2110</v>
      </c>
      <c r="B13" s="230" t="s">
        <v>79</v>
      </c>
      <c r="C13" s="231"/>
      <c r="D13" s="232">
        <v>4191</v>
      </c>
      <c r="E13" s="300"/>
      <c r="F13" s="296"/>
    </row>
    <row r="14" spans="1:6" s="30" customFormat="1" ht="30" customHeight="1" thickBot="1">
      <c r="A14" s="19">
        <v>4010</v>
      </c>
      <c r="B14" s="233" t="s">
        <v>20</v>
      </c>
      <c r="C14" s="62"/>
      <c r="D14" s="157"/>
      <c r="E14" s="189"/>
      <c r="F14" s="20">
        <v>4191</v>
      </c>
    </row>
    <row r="15" spans="1:6" s="248" customFormat="1" ht="24" customHeight="1" thickBot="1" thickTop="1">
      <c r="A15" s="255">
        <v>750</v>
      </c>
      <c r="B15" s="256" t="s">
        <v>10</v>
      </c>
      <c r="C15" s="257" t="s">
        <v>91</v>
      </c>
      <c r="D15" s="258"/>
      <c r="E15" s="241">
        <f>E16</f>
        <v>1500</v>
      </c>
      <c r="F15" s="242">
        <f>F16</f>
        <v>1500</v>
      </c>
    </row>
    <row r="16" spans="1:6" s="248" customFormat="1" ht="21.75" customHeight="1" thickTop="1">
      <c r="A16" s="259">
        <v>75045</v>
      </c>
      <c r="B16" s="260" t="s">
        <v>92</v>
      </c>
      <c r="C16" s="261"/>
      <c r="D16" s="262"/>
      <c r="E16" s="243">
        <f>E17</f>
        <v>1500</v>
      </c>
      <c r="F16" s="244">
        <f>F18</f>
        <v>1500</v>
      </c>
    </row>
    <row r="17" spans="1:6" s="253" customFormat="1" ht="30" customHeight="1">
      <c r="A17" s="249">
        <v>4190</v>
      </c>
      <c r="B17" s="250" t="s">
        <v>93</v>
      </c>
      <c r="C17" s="251"/>
      <c r="D17" s="252"/>
      <c r="E17" s="274">
        <v>1500</v>
      </c>
      <c r="F17" s="275"/>
    </row>
    <row r="18" spans="1:6" s="253" customFormat="1" ht="22.5" customHeight="1" thickBot="1">
      <c r="A18" s="249">
        <v>4170</v>
      </c>
      <c r="B18" s="254" t="s">
        <v>16</v>
      </c>
      <c r="C18" s="251"/>
      <c r="D18" s="252"/>
      <c r="E18" s="274"/>
      <c r="F18" s="275">
        <v>1500</v>
      </c>
    </row>
    <row r="19" spans="1:6" s="41" customFormat="1" ht="18.75" customHeight="1" thickBot="1" thickTop="1">
      <c r="A19" s="71"/>
      <c r="B19" s="72" t="s">
        <v>12</v>
      </c>
      <c r="C19" s="92"/>
      <c r="D19" s="161">
        <f>D11</f>
        <v>4191</v>
      </c>
      <c r="E19" s="301">
        <f>E15</f>
        <v>1500</v>
      </c>
      <c r="F19" s="297">
        <f>F11+F15</f>
        <v>5691</v>
      </c>
    </row>
    <row r="20" spans="1:6" s="41" customFormat="1" ht="19.5" customHeight="1" thickBot="1" thickTop="1">
      <c r="A20" s="226"/>
      <c r="B20" s="302" t="s">
        <v>84</v>
      </c>
      <c r="C20" s="227"/>
      <c r="D20" s="228"/>
      <c r="E20" s="303">
        <f>F19-E19</f>
        <v>4191</v>
      </c>
      <c r="F20" s="304"/>
    </row>
    <row r="21" ht="16.5" thickTop="1"/>
  </sheetData>
  <mergeCells count="2">
    <mergeCell ref="E8:F8"/>
    <mergeCell ref="E20:F20"/>
  </mergeCells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szpak</cp:lastModifiedBy>
  <cp:lastPrinted>2010-03-30T11:16:41Z</cp:lastPrinted>
  <dcterms:created xsi:type="dcterms:W3CDTF">2008-07-23T10:22:58Z</dcterms:created>
  <dcterms:modified xsi:type="dcterms:W3CDTF">2010-03-30T11:16:44Z</dcterms:modified>
  <cp:category/>
  <cp:version/>
  <cp:contentType/>
  <cp:contentStatus/>
</cp:coreProperties>
</file>